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3"/>
  <workbookPr defaultThemeVersion="124226"/>
  <mc:AlternateContent xmlns:mc="http://schemas.openxmlformats.org/markup-compatibility/2006">
    <mc:Choice Requires="x15">
      <x15ac:absPath xmlns:x15ac="http://schemas.microsoft.com/office/spreadsheetml/2010/11/ac" url="E:\Văn bản - Tài liệu 2022\BÁO CÁO ICT_INDEX\"/>
    </mc:Choice>
  </mc:AlternateContent>
  <xr:revisionPtr revIDLastSave="0" documentId="13_ncr:1_{73808E1C-8F39-48CB-A2CC-CFD48280DE4D}" xr6:coauthVersionLast="36" xr6:coauthVersionMax="36" xr10:uidLastSave="{00000000-0000-0000-0000-000000000000}"/>
  <bookViews>
    <workbookView xWindow="0" yWindow="0" windowWidth="16320" windowHeight="5640" xr2:uid="{00000000-000D-0000-FFFF-FFFF00000000}"/>
  </bookViews>
  <sheets>
    <sheet name="Phiếu điều tra" sheetId="1" r:id="rId1"/>
  </sheets>
  <definedNames>
    <definedName name="_xlnm.Print_Titles" localSheetId="0">'Phiếu điều tra'!$17:$17</definedName>
  </definedNames>
  <calcPr calcId="191029"/>
</workbook>
</file>

<file path=xl/calcChain.xml><?xml version="1.0" encoding="utf-8"?>
<calcChain xmlns="http://schemas.openxmlformats.org/spreadsheetml/2006/main">
  <c r="H92" i="1" l="1"/>
  <c r="H90" i="1"/>
  <c r="H89" i="1"/>
  <c r="H87" i="1"/>
  <c r="H86" i="1"/>
  <c r="H81" i="1" l="1"/>
  <c r="H82" i="1"/>
  <c r="H80" i="1"/>
  <c r="H74" i="1"/>
  <c r="H75" i="1"/>
  <c r="H76" i="1"/>
  <c r="H77" i="1"/>
  <c r="H73" i="1"/>
  <c r="H63" i="1"/>
  <c r="H64" i="1"/>
  <c r="H65" i="1"/>
  <c r="H66" i="1"/>
  <c r="H67" i="1"/>
  <c r="H68" i="1"/>
  <c r="H56" i="1"/>
  <c r="H55" i="1"/>
  <c r="H54" i="1"/>
  <c r="H41" i="1"/>
  <c r="H42" i="1"/>
  <c r="H43" i="1"/>
  <c r="H44" i="1"/>
  <c r="H45" i="1"/>
  <c r="H37" i="1"/>
  <c r="H36" i="1"/>
  <c r="H35" i="1"/>
  <c r="H34" i="1"/>
  <c r="H20" i="1"/>
  <c r="H31" i="1" l="1"/>
  <c r="H13" i="1"/>
  <c r="H48" i="1" l="1"/>
  <c r="H47" i="1"/>
  <c r="H93" i="1"/>
  <c r="H57" i="1"/>
  <c r="H29" i="1"/>
  <c r="H22" i="1"/>
  <c r="H23" i="1"/>
  <c r="H25" i="1"/>
  <c r="H26" i="1"/>
  <c r="H27" i="1"/>
  <c r="H28" i="1"/>
  <c r="H21" i="1"/>
</calcChain>
</file>

<file path=xl/sharedStrings.xml><?xml version="1.0" encoding="utf-8"?>
<sst xmlns="http://schemas.openxmlformats.org/spreadsheetml/2006/main" count="211" uniqueCount="109">
  <si>
    <t>THÔNG TIN CHUNG</t>
  </si>
  <si>
    <t>Chỉ tiêu</t>
  </si>
  <si>
    <t>Giải thích biến động</t>
  </si>
  <si>
    <t>HẠ TẦNG KỸ THUẬT CNTT</t>
  </si>
  <si>
    <t>Đơn vị tính</t>
  </si>
  <si>
    <t>Người</t>
  </si>
  <si>
    <t>Máy</t>
  </si>
  <si>
    <t>Leased Line</t>
  </si>
  <si>
    <t>FTTH</t>
  </si>
  <si>
    <t>xDSL (ADSL và SDSL)</t>
  </si>
  <si>
    <t>Băng rộng khác</t>
  </si>
  <si>
    <t>Máy tính để bàn</t>
  </si>
  <si>
    <t>Máy tính xách tay</t>
  </si>
  <si>
    <t>Máy chủ</t>
  </si>
  <si>
    <t>Máy tính</t>
  </si>
  <si>
    <t>Giải pháp khác (Ghi rõ tên giải pháp)</t>
  </si>
  <si>
    <t>Có/Không</t>
  </si>
  <si>
    <t>Triển khai hệ thống an toàn thông tin, an toàn dữ liệu</t>
  </si>
  <si>
    <t>Triển khai giải pháp an toàn thông tin</t>
  </si>
  <si>
    <t>STT</t>
  </si>
  <si>
    <t>SAN</t>
  </si>
  <si>
    <t>NAS</t>
  </si>
  <si>
    <t>DAS</t>
  </si>
  <si>
    <t>VND</t>
  </si>
  <si>
    <t>HẠ TẦNG NHÂN LỰC CNTT</t>
  </si>
  <si>
    <t>B.</t>
  </si>
  <si>
    <t>A.</t>
  </si>
  <si>
    <t>D.</t>
  </si>
  <si>
    <t>C.</t>
  </si>
  <si>
    <t>ỨNG DỤNG CNTT</t>
  </si>
  <si>
    <t>•</t>
  </si>
  <si>
    <t>Quản lý văn bản và điều hành trên môi trường mạng</t>
  </si>
  <si>
    <t>Quản lý nhân sự</t>
  </si>
  <si>
    <t>Quản lý tài chính - kế toán</t>
  </si>
  <si>
    <t>Ứng dụng chữ ký số</t>
  </si>
  <si>
    <t>Ứng dụng khác (Liệt kê chi tiết)</t>
  </si>
  <si>
    <t>II</t>
  </si>
  <si>
    <t>Nội bộ</t>
  </si>
  <si>
    <t>Giấy mời họp</t>
  </si>
  <si>
    <t>Tài liệu phục vụ cuộc họp</t>
  </si>
  <si>
    <t>Văn bản để biết, để báo cáo</t>
  </si>
  <si>
    <t>Thông báo chung của cơ quan</t>
  </si>
  <si>
    <t>Các tài liệu cần trao đổi trong quá trình xử lý công việc</t>
  </si>
  <si>
    <t>Các hoạt động nội bộ khác (ghi cụ thể)</t>
  </si>
  <si>
    <t>Với cơ quan, tổ chức, cá nhân bên ngoài</t>
  </si>
  <si>
    <t>Văn bản hành chính</t>
  </si>
  <si>
    <t>Hồ sơ công việc</t>
  </si>
  <si>
    <t>Gửi bản điện tử kèm theo văn bản giấy cho Chính phủ</t>
  </si>
  <si>
    <t>9.1</t>
  </si>
  <si>
    <t>9.2</t>
  </si>
  <si>
    <t>Các giải pháp an toàn thông tin tại trụ sở UBND tỉnh</t>
  </si>
  <si>
    <t>HẠ TẦNG NHÂN LỰC CỦA CQNN</t>
  </si>
  <si>
    <t>HẠ TẦNG KỸ THUẬT TRONG CQNN</t>
  </si>
  <si>
    <t>Quản lý tài sản cố định</t>
  </si>
  <si>
    <t>Hệ thống một cửa điện tử</t>
  </si>
  <si>
    <t>7.1</t>
  </si>
  <si>
    <t>9.3</t>
  </si>
  <si>
    <t>9.4</t>
  </si>
  <si>
    <t>Triển khai giải pháp an toàn dữ liệu</t>
  </si>
  <si>
    <t>Các giải pháp an toàn dữ liệu tại trụ sở UBND tỉnh</t>
  </si>
  <si>
    <t>Sử dụng văn bản điện tử trong hoạt động tại UBND tỉnh và các đơn vị trực thuộc</t>
  </si>
  <si>
    <t>Các ứng dụng cơ bản đã triển khai tại trụ sở UBND tỉnh</t>
  </si>
  <si>
    <t>Tường lửa (firewall)</t>
  </si>
  <si>
    <t>Lọc thư rác (spam email)</t>
  </si>
  <si>
    <t>Phần mềm bảo mật/diệt virus (Security/ Antivirus Software)</t>
  </si>
  <si>
    <t>Hệ thống cảnh báo truy nhập trái phép (IPS/ IDS)</t>
  </si>
  <si>
    <t>Băng từ (Tape)</t>
  </si>
  <si>
    <t>Tủ đĩa (Disk)</t>
  </si>
  <si>
    <t>Năm 2020</t>
  </si>
  <si>
    <t>Họp trực tuyến</t>
  </si>
  <si>
    <t>Cuộc họp</t>
  </si>
  <si>
    <t>Tích hợp các hệ thống</t>
  </si>
  <si>
    <t>Tổng số cuộc họp của tỉnh trong năm</t>
  </si>
  <si>
    <t>Tổng số cuộc họp của tỉnh với các sở, ban, ngành trong năm</t>
  </si>
  <si>
    <t>Tổng số cuộc họp trực tuyến của tỉnh với các sở, ban, ngành trong năm</t>
  </si>
  <si>
    <t>Tổng số cuộc họp của tỉnh với các UBND các cấp trong năm</t>
  </si>
  <si>
    <t>Tổng số cuộc họp trực tuyến của tỉnh với các UBND các cấp trong năm</t>
  </si>
  <si>
    <t>PHIẾU THU THẬP SỐ LIỆU VỀ MỨC ĐỘ SẴN SÀNG
 CHO PHÁT TRIỂN VÀ ỨNG DỤNG CNTT-TT NĂM 2022</t>
  </si>
  <si>
    <t>Hệ thống báo cáo của tỉnh kết nối với hệ thống báo cáo của Chính phủ</t>
  </si>
  <si>
    <t>8.1</t>
  </si>
  <si>
    <t>8.2</t>
  </si>
  <si>
    <t>17.1</t>
  </si>
  <si>
    <t>17.2</t>
  </si>
  <si>
    <t>17.2.1</t>
  </si>
  <si>
    <t>17.3</t>
  </si>
  <si>
    <t>17.3.1</t>
  </si>
  <si>
    <t>7.1.1</t>
  </si>
  <si>
    <t>7.1.2</t>
  </si>
  <si>
    <t>Năm 2021</t>
  </si>
  <si>
    <t>Trang bị máy tính trong các cơ quan nhà nước của tỉnh</t>
  </si>
  <si>
    <t>Số CCVC được trang bị máy tính</t>
  </si>
  <si>
    <t>Họ và Tên người báo cáo:</t>
  </si>
  <si>
    <t>Số điện thoại di động:</t>
  </si>
  <si>
    <t>Tổng số cán bộ công chức, viên chức (CCVC)</t>
  </si>
  <si>
    <t>Tổng số máy tính trong cơ quan</t>
  </si>
  <si>
    <t>Số máy tính trong cơ quan có cài đặt các phần mềm diệt và phòng chống virus</t>
  </si>
  <si>
    <r>
      <t xml:space="preserve">Tổng đầu tư từ NSNN cho hạ tầng kỹ thuật </t>
    </r>
    <r>
      <rPr>
        <i/>
        <sz val="11"/>
        <rFont val="Times New Roman"/>
        <family val="1"/>
      </rPr>
      <t>(Mua sắm thiết bị CNTT)</t>
    </r>
  </si>
  <si>
    <t>Tổng chi cho ứng dụng CNTT</t>
  </si>
  <si>
    <t>Số cán bộ chuyên trách, kiêm nhiệm về CNTT trong các CQNN của tỉnh</t>
  </si>
  <si>
    <t>Số cán bộ chuyên trách, kiêm nhiệm về CNTT có trình độ đại học trở lên</t>
  </si>
  <si>
    <t>Số cán bộ chuyên trách, kiêm nhiệm về an toàn thông tin trong các CQNN của tỉnh</t>
  </si>
  <si>
    <t>Chi cho đào tạo CNTT và an toàn thông tin</t>
  </si>
  <si>
    <r>
      <t xml:space="preserve">Đầu cho hạ tầng an toàn thông tin </t>
    </r>
    <r>
      <rPr>
        <i/>
        <sz val="11"/>
        <color theme="1"/>
        <rFont val="Times New Roman"/>
        <family val="1"/>
      </rPr>
      <t>(Mua sắm, trang bị phần mềm diệt virus, USB bảo mật, ổ cứng di động và các thiết bị sao lưu dữ liệu…)</t>
    </r>
  </si>
  <si>
    <t>Mbps</t>
  </si>
  <si>
    <t>Cơ quan, đơn vị:</t>
  </si>
  <si>
    <t>Các loại văn bản điện tử đã triển khai tại UBND tỉnh</t>
  </si>
  <si>
    <t>Tổng số cuộc họp trực tuyến của tỉnh trong năm</t>
  </si>
  <si>
    <r>
      <rPr>
        <b/>
        <sz val="11"/>
        <color theme="1"/>
        <rFont val="Times New Roman"/>
        <family val="1"/>
      </rPr>
      <t>Hướng dẫn chung:</t>
    </r>
    <r>
      <rPr>
        <sz val="11"/>
        <color theme="1"/>
        <rFont val="Times New Roman"/>
        <family val="1"/>
      </rPr>
      <t xml:space="preserve">
• Những trường hợp không có được số liệu chính xác, có thể sử dụng số ước tính gần đúng nhất có thể.
• Thời điểm và số liệu thống kê:
 - Cột Năm 2020: lấy số liệu tính đến 31/12/2020. 
</t>
    </r>
    <r>
      <rPr>
        <sz val="11"/>
        <color rgb="FFFF0000"/>
        <rFont val="Times New Roman"/>
        <family val="1"/>
      </rPr>
      <t xml:space="preserve"> - </t>
    </r>
    <r>
      <rPr>
        <sz val="11"/>
        <color theme="1"/>
        <rFont val="Times New Roman"/>
        <family val="1"/>
      </rPr>
      <t xml:space="preserve">Cột Năm 2021: lấy số liệu tính đến 31/12/2021.
 </t>
    </r>
    <r>
      <rPr>
        <sz val="11"/>
        <color rgb="FFFF0000"/>
        <rFont val="Times New Roman"/>
        <family val="1"/>
      </rPr>
      <t>-</t>
    </r>
    <r>
      <rPr>
        <sz val="11"/>
        <color theme="1"/>
        <rFont val="Times New Roman"/>
        <family val="1"/>
      </rPr>
      <t xml:space="preserve"> Cột Giải thích biến động: Khi số liệu có sự thay đổi lớn giữa các năm (trên 20%), đề nghị giải thích lý do.
• Sau khi điền phiếu điều tra, đề nghị ghi rõ tên và thông tin liên hệ của cán bộ xử lý vào cuối phiếu điều tra để liên lạc, trao đổi khi cần.</t>
    </r>
  </si>
  <si>
    <r>
      <t xml:space="preserve">Băng thông kết nối Internet của cơ quan theo từng loại kết nối </t>
    </r>
    <r>
      <rPr>
        <i/>
        <sz val="11"/>
        <color theme="1"/>
        <rFont val="Times New Roman"/>
        <family val="1"/>
      </rPr>
      <t>(tính trên tổng các đường truyền)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</si>
</sst>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6" x14ac:knownFonts="1">
    <font>
      <sz val="11"/>
      <color theme="1"/>
      <name val="Calibri"/>
      <family val="2"/>
      <charset val="163"/>
      <scheme val="minor"/>
    </font>
    <font>
      <sz val="11"/>
      <color theme="1"/>
      <name val="Calibri"/>
      <family val="2"/>
      <charset val="163"/>
      <scheme val="minor"/>
    </font>
    <font>
      <b/>
      <sz val="13"/>
      <color theme="1"/>
      <name val="Times New Roman"/>
      <family val="1"/>
    </font>
    <font>
      <b/>
      <sz val="13"/>
      <color rgb="FFFF0000"/>
      <name val="Times New Roman"/>
      <family val="1"/>
    </font>
    <font>
      <sz val="11"/>
      <color theme="1"/>
      <name val="Times New Roman"/>
      <family val="1"/>
    </font>
    <font>
      <sz val="12"/>
      <color theme="1"/>
      <name val="Times New Roman"/>
      <family val="1"/>
    </font>
    <font>
      <sz val="11"/>
      <color rgb="FFFF0000"/>
      <name val="Times New Roman"/>
      <family val="1"/>
    </font>
    <font>
      <b/>
      <sz val="11"/>
      <color theme="1"/>
      <name val="Times New Roman"/>
      <family val="1"/>
    </font>
    <font>
      <b/>
      <sz val="12"/>
      <color theme="1"/>
      <name val="Times New Roman"/>
      <family val="1"/>
    </font>
    <font>
      <b/>
      <sz val="11"/>
      <name val="Times New Roman"/>
      <family val="1"/>
    </font>
    <font>
      <b/>
      <i/>
      <sz val="11"/>
      <color theme="1"/>
      <name val="Times New Roman"/>
      <family val="1"/>
    </font>
    <font>
      <i/>
      <sz val="11"/>
      <color theme="1"/>
      <name val="Times New Roman"/>
      <family val="1"/>
    </font>
    <font>
      <b/>
      <i/>
      <sz val="11"/>
      <name val="Times New Roman"/>
      <family val="1"/>
    </font>
    <font>
      <i/>
      <sz val="11"/>
      <name val="Times New Roman"/>
      <family val="1"/>
    </font>
    <font>
      <sz val="11"/>
      <name val="Times New Roman"/>
      <family val="1"/>
    </font>
    <font>
      <strike/>
      <sz val="11"/>
      <color theme="1"/>
      <name val="Times New Roman"/>
      <family val="1"/>
    </font>
  </fonts>
  <fills count="3">
    <fill>
      <patternFill patternType="none"/>
    </fill>
    <fill>
      <patternFill patternType="gray125"/>
    </fill>
    <fill>
      <patternFill patternType="solid">
        <fgColor theme="3"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164" fontId="1" fillId="0" borderId="0" applyFont="0" applyFill="0" applyBorder="0" applyAlignment="0" applyProtection="0"/>
  </cellStyleXfs>
  <cellXfs count="100">
    <xf numFmtId="0" fontId="0" fillId="0" borderId="0" xfId="0"/>
    <xf numFmtId="0" fontId="7" fillId="0" borderId="6"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4" fillId="0" borderId="0" xfId="0" applyFont="1" applyFill="1" applyBorder="1"/>
    <xf numFmtId="3" fontId="7" fillId="0" borderId="1" xfId="0" applyNumberFormat="1" applyFont="1" applyFill="1" applyBorder="1" applyAlignment="1">
      <alignment horizontal="right" vertical="center" wrapText="1"/>
    </xf>
    <xf numFmtId="3" fontId="4" fillId="0" borderId="1" xfId="0" applyNumberFormat="1" applyFont="1" applyFill="1" applyBorder="1" applyAlignment="1">
      <alignment horizontal="right" vertical="center"/>
    </xf>
    <xf numFmtId="0" fontId="4" fillId="0" borderId="1" xfId="0" applyFont="1" applyFill="1" applyBorder="1" applyAlignment="1">
      <alignment vertical="center"/>
    </xf>
    <xf numFmtId="0" fontId="6" fillId="0" borderId="0" xfId="0" applyFont="1" applyFill="1" applyBorder="1" applyAlignment="1">
      <alignment vertical="center"/>
    </xf>
    <xf numFmtId="3" fontId="4" fillId="0" borderId="1" xfId="1" applyNumberFormat="1" applyFont="1" applyFill="1" applyBorder="1" applyAlignment="1">
      <alignment horizontal="right" vertical="center"/>
    </xf>
    <xf numFmtId="0" fontId="4" fillId="0" borderId="1" xfId="0" applyFont="1" applyFill="1" applyBorder="1" applyAlignment="1">
      <alignment horizontal="center" vertical="center"/>
    </xf>
    <xf numFmtId="0" fontId="7" fillId="0" borderId="8" xfId="0" applyFont="1" applyFill="1" applyBorder="1" applyAlignment="1">
      <alignment horizontal="center" vertical="center"/>
    </xf>
    <xf numFmtId="3" fontId="4" fillId="0" borderId="6" xfId="0" applyNumberFormat="1" applyFont="1" applyFill="1" applyBorder="1" applyAlignment="1">
      <alignment horizontal="right" vertical="center"/>
    </xf>
    <xf numFmtId="0" fontId="4" fillId="0" borderId="6" xfId="0" applyFont="1" applyFill="1" applyBorder="1" applyAlignment="1">
      <alignment vertical="center"/>
    </xf>
    <xf numFmtId="0" fontId="3" fillId="0" borderId="0" xfId="0" applyFont="1" applyFill="1" applyAlignment="1">
      <alignment vertical="center" wrapText="1"/>
    </xf>
    <xf numFmtId="0" fontId="4" fillId="0" borderId="0" xfId="0" applyFont="1" applyFill="1"/>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5" fillId="0" borderId="0" xfId="0" applyFont="1" applyFill="1" applyAlignment="1">
      <alignment horizontal="center" vertical="center"/>
    </xf>
    <xf numFmtId="0" fontId="4" fillId="0" borderId="0" xfId="0" applyFont="1" applyFill="1" applyAlignment="1">
      <alignment vertical="center"/>
    </xf>
    <xf numFmtId="0" fontId="3" fillId="0" borderId="0" xfId="0" applyFont="1" applyFill="1" applyAlignment="1">
      <alignment horizontal="center" vertical="center" wrapText="1"/>
    </xf>
    <xf numFmtId="0" fontId="6" fillId="0" borderId="0" xfId="0" applyFont="1" applyFill="1" applyAlignment="1">
      <alignment vertical="center" wrapText="1"/>
    </xf>
    <xf numFmtId="0" fontId="4" fillId="0" borderId="0" xfId="0" applyFont="1" applyFill="1" applyAlignment="1">
      <alignment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7" fillId="0" borderId="0" xfId="0" applyFont="1" applyFill="1" applyBorder="1" applyAlignment="1">
      <alignment horizontal="center" vertical="center"/>
    </xf>
    <xf numFmtId="0" fontId="6" fillId="0" borderId="0" xfId="0" applyFont="1" applyFill="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9" fillId="0" borderId="1" xfId="0" applyFont="1" applyFill="1" applyBorder="1" applyAlignment="1">
      <alignment horizontal="center" vertical="center"/>
    </xf>
    <xf numFmtId="0" fontId="6" fillId="0" borderId="7" xfId="0" applyFont="1" applyFill="1" applyBorder="1" applyAlignment="1">
      <alignment vertical="center"/>
    </xf>
    <xf numFmtId="3" fontId="7" fillId="0" borderId="1" xfId="1" applyNumberFormat="1" applyFont="1" applyFill="1" applyBorder="1" applyAlignment="1">
      <alignment horizontal="right" vertical="center"/>
    </xf>
    <xf numFmtId="3" fontId="4" fillId="0" borderId="1" xfId="0" applyNumberFormat="1" applyFont="1" applyFill="1" applyBorder="1" applyAlignment="1">
      <alignment vertic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4" fillId="0" borderId="1" xfId="0" applyFont="1" applyFill="1" applyBorder="1" applyAlignment="1">
      <alignment horizontal="center" vertical="center"/>
    </xf>
    <xf numFmtId="3" fontId="14" fillId="0" borderId="1" xfId="1" applyNumberFormat="1" applyFont="1" applyFill="1" applyBorder="1" applyAlignment="1">
      <alignment horizontal="right" vertical="center"/>
    </xf>
    <xf numFmtId="0" fontId="14" fillId="0" borderId="1" xfId="0" applyFont="1" applyFill="1" applyBorder="1" applyAlignment="1">
      <alignment vertical="center"/>
    </xf>
    <xf numFmtId="0" fontId="14" fillId="0" borderId="1" xfId="0" applyFont="1" applyFill="1" applyBorder="1" applyAlignment="1">
      <alignment horizontal="right" vertical="center"/>
    </xf>
    <xf numFmtId="3" fontId="14" fillId="0" borderId="1"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6" fillId="0" borderId="0" xfId="0" applyFont="1" applyFill="1"/>
    <xf numFmtId="0" fontId="4" fillId="0" borderId="2" xfId="0" applyFont="1" applyFill="1" applyBorder="1" applyAlignment="1">
      <alignment horizontal="center" vertical="center"/>
    </xf>
    <xf numFmtId="3" fontId="15" fillId="0" borderId="1" xfId="0" applyNumberFormat="1" applyFont="1" applyFill="1" applyBorder="1" applyAlignment="1">
      <alignment vertical="center"/>
    </xf>
    <xf numFmtId="0" fontId="15" fillId="0" borderId="1"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5" xfId="0" applyFont="1" applyFill="1" applyBorder="1" applyAlignment="1">
      <alignment horizontal="center" vertical="center" wrapText="1"/>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1" xfId="0" applyFont="1" applyFill="1" applyBorder="1" applyAlignment="1">
      <alignment vertical="center" wrapText="1"/>
    </xf>
    <xf numFmtId="0" fontId="7" fillId="0" borderId="0" xfId="0" applyFont="1" applyFill="1" applyBorder="1" applyAlignment="1">
      <alignment horizontal="left" vertical="center"/>
    </xf>
    <xf numFmtId="0" fontId="7"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4" fillId="0" borderId="3" xfId="0" applyFont="1" applyFill="1" applyBorder="1" applyAlignment="1">
      <alignment vertical="center"/>
    </xf>
    <xf numFmtId="0" fontId="10" fillId="0" borderId="1" xfId="0" applyFont="1" applyFill="1" applyBorder="1" applyAlignment="1">
      <alignment horizontal="left" vertical="center" wrapText="1"/>
    </xf>
    <xf numFmtId="0" fontId="7" fillId="2" borderId="1" xfId="0" applyFont="1" applyFill="1" applyBorder="1" applyAlignment="1">
      <alignment horizontal="center" vertical="center"/>
    </xf>
    <xf numFmtId="0" fontId="7" fillId="2" borderId="5" xfId="0" applyFont="1" applyFill="1" applyBorder="1" applyAlignment="1">
      <alignment horizontal="center" vertical="center"/>
    </xf>
    <xf numFmtId="0" fontId="7" fillId="0" borderId="6" xfId="0" applyFont="1" applyFill="1" applyBorder="1" applyAlignment="1">
      <alignment horizontal="left" vertical="center" wrapText="1"/>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4" fillId="0" borderId="0" xfId="0" applyFont="1" applyFill="1" applyAlignment="1">
      <alignment horizontal="left" vertical="center" wrapText="1"/>
    </xf>
    <xf numFmtId="0" fontId="2" fillId="0" borderId="0" xfId="0" applyFont="1" applyFill="1" applyAlignment="1">
      <alignment horizontal="center" vertical="center" wrapText="1"/>
    </xf>
    <xf numFmtId="0" fontId="7" fillId="0" borderId="0"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9" fillId="2" borderId="1" xfId="0" applyFont="1" applyFill="1" applyBorder="1" applyAlignment="1">
      <alignment horizontal="center" vertical="center"/>
    </xf>
    <xf numFmtId="0" fontId="10" fillId="0" borderId="3" xfId="0" applyFont="1" applyFill="1" applyBorder="1" applyAlignment="1">
      <alignment horizontal="left" vertical="center" wrapText="1"/>
    </xf>
    <xf numFmtId="0" fontId="7" fillId="0" borderId="1" xfId="0" applyFont="1" applyFill="1" applyBorder="1" applyAlignment="1">
      <alignment horizontal="left" vertical="center"/>
    </xf>
    <xf numFmtId="0" fontId="14" fillId="0" borderId="1" xfId="0" applyFont="1" applyFill="1" applyBorder="1" applyAlignment="1">
      <alignment horizontal="left" vertical="center" wrapText="1"/>
    </xf>
    <xf numFmtId="0" fontId="12" fillId="0" borderId="2" xfId="0" applyFont="1" applyFill="1" applyBorder="1" applyAlignment="1">
      <alignment horizontal="left" vertical="center"/>
    </xf>
    <xf numFmtId="0" fontId="12" fillId="0" borderId="3" xfId="0" applyFont="1" applyFill="1" applyBorder="1" applyAlignment="1">
      <alignment horizontal="left" vertical="center"/>
    </xf>
    <xf numFmtId="0" fontId="4" fillId="0" borderId="1" xfId="0" applyFont="1" applyFill="1" applyBorder="1" applyAlignment="1">
      <alignment horizontal="left" vertical="center"/>
    </xf>
    <xf numFmtId="0" fontId="10" fillId="0" borderId="2" xfId="0" applyFont="1" applyFill="1" applyBorder="1" applyAlignment="1">
      <alignment horizontal="left" vertical="center"/>
    </xf>
    <xf numFmtId="0" fontId="10" fillId="0" borderId="4" xfId="0" applyFont="1" applyFill="1" applyBorder="1" applyAlignment="1">
      <alignment horizontal="left" vertical="center"/>
    </xf>
    <xf numFmtId="0" fontId="13" fillId="0" borderId="1" xfId="0" applyFont="1" applyFill="1" applyBorder="1" applyAlignment="1">
      <alignment horizontal="left" vertical="center"/>
    </xf>
    <xf numFmtId="0" fontId="7" fillId="0" borderId="3" xfId="0" applyFont="1" applyFill="1" applyBorder="1" applyAlignment="1">
      <alignment horizontal="left" vertical="center" wrapText="1"/>
    </xf>
    <xf numFmtId="0" fontId="10" fillId="0" borderId="1" xfId="0" applyFont="1" applyFill="1" applyBorder="1" applyAlignment="1">
      <alignment vertical="center" wrapText="1"/>
    </xf>
    <xf numFmtId="0" fontId="10" fillId="0" borderId="3" xfId="0" applyFont="1" applyFill="1" applyBorder="1" applyAlignment="1">
      <alignment horizontal="left" vertic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3"/>
  <sheetViews>
    <sheetView tabSelected="1" topLeftCell="A16" zoomScaleSheetLayoutView="100" workbookViewId="0">
      <selection activeCell="I30" sqref="I30"/>
    </sheetView>
  </sheetViews>
  <sheetFormatPr defaultColWidth="9" defaultRowHeight="15.75" x14ac:dyDescent="0.25"/>
  <cols>
    <col min="1" max="1" width="7" style="51" customWidth="1"/>
    <col min="2" max="2" width="34.7109375" style="52" customWidth="1"/>
    <col min="3" max="3" width="22.140625" style="21" customWidth="1"/>
    <col min="4" max="4" width="12.28515625" style="20" customWidth="1"/>
    <col min="5" max="6" width="12.7109375" style="21" customWidth="1"/>
    <col min="7" max="7" width="20.28515625" style="21" customWidth="1"/>
    <col min="8" max="8" width="16.85546875" style="29" customWidth="1"/>
    <col min="9" max="9" width="17.28515625" style="17" customWidth="1"/>
    <col min="10" max="16384" width="9" style="17"/>
  </cols>
  <sheetData>
    <row r="1" spans="1:9" ht="18" customHeight="1" x14ac:dyDescent="0.25">
      <c r="A1" s="18"/>
      <c r="B1" s="19"/>
      <c r="C1" s="18"/>
      <c r="F1" s="18"/>
      <c r="G1" s="18"/>
      <c r="H1" s="22"/>
    </row>
    <row r="2" spans="1:9" ht="40.700000000000003" customHeight="1" x14ac:dyDescent="0.25">
      <c r="A2" s="83" t="s">
        <v>77</v>
      </c>
      <c r="B2" s="83"/>
      <c r="C2" s="83"/>
      <c r="D2" s="83"/>
      <c r="E2" s="83"/>
      <c r="F2" s="83"/>
      <c r="G2" s="83"/>
      <c r="H2" s="16"/>
    </row>
    <row r="3" spans="1:9" ht="18" customHeight="1" x14ac:dyDescent="0.25">
      <c r="A3" s="18"/>
      <c r="B3" s="19"/>
      <c r="F3" s="18"/>
      <c r="G3" s="18"/>
      <c r="H3" s="22"/>
    </row>
    <row r="4" spans="1:9" ht="132.75" customHeight="1" x14ac:dyDescent="0.25">
      <c r="A4" s="82" t="s">
        <v>107</v>
      </c>
      <c r="B4" s="82"/>
      <c r="C4" s="82"/>
      <c r="D4" s="82"/>
      <c r="E4" s="82"/>
      <c r="F4" s="82"/>
      <c r="G4" s="82"/>
      <c r="H4" s="23"/>
      <c r="I4" s="24"/>
    </row>
    <row r="5" spans="1:9" ht="12.75" customHeight="1" x14ac:dyDescent="0.25">
      <c r="A5" s="25"/>
      <c r="B5" s="26"/>
      <c r="C5" s="26"/>
      <c r="D5" s="27"/>
      <c r="E5" s="26"/>
      <c r="F5" s="26"/>
      <c r="G5" s="26"/>
      <c r="H5" s="23"/>
      <c r="I5" s="24"/>
    </row>
    <row r="6" spans="1:9" ht="15" x14ac:dyDescent="0.25">
      <c r="A6" s="28" t="s">
        <v>26</v>
      </c>
      <c r="B6" s="84" t="s">
        <v>0</v>
      </c>
      <c r="C6" s="84"/>
      <c r="D6" s="84"/>
      <c r="E6" s="84"/>
      <c r="F6" s="84"/>
      <c r="G6" s="84"/>
    </row>
    <row r="7" spans="1:9" ht="15.75" customHeight="1" x14ac:dyDescent="0.25">
      <c r="A7" s="28"/>
      <c r="B7" s="30" t="s">
        <v>104</v>
      </c>
      <c r="C7" s="31"/>
      <c r="D7" s="31"/>
      <c r="E7" s="31"/>
      <c r="F7" s="31"/>
      <c r="G7" s="31"/>
    </row>
    <row r="8" spans="1:9" ht="15.75" customHeight="1" x14ac:dyDescent="0.25">
      <c r="A8" s="28"/>
      <c r="B8" s="62" t="s">
        <v>91</v>
      </c>
      <c r="C8" s="31"/>
      <c r="D8" s="31"/>
      <c r="E8" s="31"/>
      <c r="F8" s="31"/>
      <c r="G8" s="31"/>
    </row>
    <row r="9" spans="1:9" ht="15.75" customHeight="1" x14ac:dyDescent="0.25">
      <c r="A9" s="28"/>
      <c r="B9" s="62" t="s">
        <v>92</v>
      </c>
      <c r="C9" s="31"/>
      <c r="D9" s="31"/>
      <c r="E9" s="31"/>
      <c r="F9" s="31"/>
      <c r="G9" s="31"/>
    </row>
    <row r="10" spans="1:9" ht="15.75" customHeight="1" x14ac:dyDescent="0.25">
      <c r="A10" s="28"/>
      <c r="B10" s="62"/>
      <c r="C10" s="31"/>
      <c r="D10" s="31"/>
      <c r="E10" s="31"/>
      <c r="F10" s="31"/>
      <c r="G10" s="31"/>
    </row>
    <row r="11" spans="1:9" x14ac:dyDescent="0.25">
      <c r="A11" s="28"/>
      <c r="B11" s="30"/>
      <c r="C11" s="30"/>
      <c r="D11" s="32"/>
      <c r="E11" s="30"/>
      <c r="F11" s="30"/>
      <c r="G11" s="30"/>
    </row>
    <row r="12" spans="1:9" ht="30.75" customHeight="1" x14ac:dyDescent="0.25">
      <c r="A12" s="53" t="s">
        <v>19</v>
      </c>
      <c r="B12" s="77" t="s">
        <v>1</v>
      </c>
      <c r="C12" s="77"/>
      <c r="D12" s="54" t="s">
        <v>4</v>
      </c>
      <c r="E12" s="54" t="s">
        <v>68</v>
      </c>
      <c r="F12" s="54">
        <v>2021</v>
      </c>
      <c r="G12" s="54" t="s">
        <v>2</v>
      </c>
    </row>
    <row r="13" spans="1:9" ht="28.5" customHeight="1" x14ac:dyDescent="0.25">
      <c r="A13" s="13">
        <v>1</v>
      </c>
      <c r="B13" s="63" t="s">
        <v>93</v>
      </c>
      <c r="C13" s="63"/>
      <c r="D13" s="4" t="s">
        <v>5</v>
      </c>
      <c r="E13" s="8"/>
      <c r="F13" s="8"/>
      <c r="G13" s="9"/>
      <c r="H13" s="29" t="e">
        <f>IF(OR(E13/SUM(#REF!)&lt;30,F13/SUM(#REF!)&lt;10), "Số liệu thiếu logic, đề nghị kiểm tra lại",IF(ABS(F13-E13)/E13&gt;10%, "Số liệu chênh lệch giữa hai năm lớn, đề nghị giải thích",""))</f>
        <v>#REF!</v>
      </c>
    </row>
    <row r="14" spans="1:9" ht="14.25" customHeight="1" x14ac:dyDescent="0.25">
      <c r="A14" s="28"/>
      <c r="B14" s="30"/>
      <c r="C14" s="28"/>
      <c r="D14" s="33"/>
      <c r="E14" s="34"/>
      <c r="F14" s="34"/>
      <c r="G14" s="34"/>
    </row>
    <row r="15" spans="1:9" ht="15" x14ac:dyDescent="0.25">
      <c r="A15" s="28" t="s">
        <v>25</v>
      </c>
      <c r="B15" s="84" t="s">
        <v>3</v>
      </c>
      <c r="C15" s="84"/>
      <c r="D15" s="33"/>
      <c r="E15" s="34"/>
      <c r="F15" s="34"/>
      <c r="G15" s="34"/>
    </row>
    <row r="16" spans="1:9" ht="15" x14ac:dyDescent="0.25">
      <c r="A16" s="28"/>
      <c r="B16" s="30"/>
      <c r="C16" s="30"/>
      <c r="D16" s="33"/>
      <c r="E16" s="34"/>
      <c r="F16" s="34"/>
      <c r="G16" s="34"/>
    </row>
    <row r="17" spans="1:8" ht="25.5" customHeight="1" x14ac:dyDescent="0.25">
      <c r="A17" s="55" t="s">
        <v>19</v>
      </c>
      <c r="B17" s="87" t="s">
        <v>1</v>
      </c>
      <c r="C17" s="87"/>
      <c r="D17" s="56" t="s">
        <v>4</v>
      </c>
      <c r="E17" s="54" t="s">
        <v>68</v>
      </c>
      <c r="F17" s="54" t="s">
        <v>88</v>
      </c>
      <c r="G17" s="56" t="s">
        <v>2</v>
      </c>
    </row>
    <row r="18" spans="1:8" ht="29.25" customHeight="1" x14ac:dyDescent="0.25">
      <c r="A18" s="2" t="s">
        <v>36</v>
      </c>
      <c r="B18" s="80" t="s">
        <v>52</v>
      </c>
      <c r="C18" s="81"/>
      <c r="D18" s="4"/>
      <c r="E18" s="7"/>
      <c r="F18" s="7"/>
      <c r="G18" s="5"/>
      <c r="H18" s="36"/>
    </row>
    <row r="19" spans="1:8" ht="29.25" customHeight="1" x14ac:dyDescent="0.25">
      <c r="A19" s="2">
        <v>8</v>
      </c>
      <c r="B19" s="59" t="s">
        <v>89</v>
      </c>
      <c r="C19" s="60"/>
      <c r="D19" s="4"/>
      <c r="E19" s="7"/>
      <c r="F19" s="7"/>
      <c r="G19" s="61"/>
      <c r="H19" s="36"/>
    </row>
    <row r="20" spans="1:8" ht="24" customHeight="1" x14ac:dyDescent="0.25">
      <c r="A20" s="39" t="s">
        <v>79</v>
      </c>
      <c r="B20" s="72" t="s">
        <v>94</v>
      </c>
      <c r="C20" s="88"/>
      <c r="D20" s="2"/>
      <c r="E20" s="37"/>
      <c r="F20" s="37"/>
      <c r="G20" s="9"/>
      <c r="H20" s="36" t="e">
        <f>IF(OR(E20/E13&gt;1.3,F20/F13&gt;1.3),"Số lượng máy tính quá lớn so với tổng số cán bộ CCVC", IF(ABS(F20-E20)/E20&gt;15%,"Số liệu đột biến giữa hai năm, đề nghị giải thích",""))</f>
        <v>#DIV/0!</v>
      </c>
    </row>
    <row r="21" spans="1:8" ht="21.2" customHeight="1" x14ac:dyDescent="0.25">
      <c r="A21" s="12" t="s">
        <v>30</v>
      </c>
      <c r="B21" s="85" t="s">
        <v>11</v>
      </c>
      <c r="C21" s="86"/>
      <c r="D21" s="12" t="s">
        <v>6</v>
      </c>
      <c r="E21" s="11"/>
      <c r="F21" s="11"/>
      <c r="G21" s="9"/>
      <c r="H21" s="36" t="e">
        <f>IF(ABS(F21-E21)/E21&gt;20%,"Số liệu đột biến giữa hai năm, đề nghị giải thích","")</f>
        <v>#DIV/0!</v>
      </c>
    </row>
    <row r="22" spans="1:8" ht="21.2" customHeight="1" x14ac:dyDescent="0.25">
      <c r="A22" s="12" t="s">
        <v>30</v>
      </c>
      <c r="B22" s="85" t="s">
        <v>12</v>
      </c>
      <c r="C22" s="86"/>
      <c r="D22" s="12" t="s">
        <v>6</v>
      </c>
      <c r="E22" s="11"/>
      <c r="F22" s="11"/>
      <c r="G22" s="9"/>
      <c r="H22" s="36" t="e">
        <f t="shared" ref="H22:H29" si="0">IF(ABS(F22-E22)/E22&gt;20%,"Số liệu đột biến giữa hai năm, đề nghị giải thích","")</f>
        <v>#DIV/0!</v>
      </c>
    </row>
    <row r="23" spans="1:8" ht="21.2" customHeight="1" x14ac:dyDescent="0.25">
      <c r="A23" s="12" t="s">
        <v>30</v>
      </c>
      <c r="B23" s="85" t="s">
        <v>13</v>
      </c>
      <c r="C23" s="86"/>
      <c r="D23" s="12" t="s">
        <v>6</v>
      </c>
      <c r="E23" s="11"/>
      <c r="F23" s="11"/>
      <c r="G23" s="9"/>
      <c r="H23" s="36" t="e">
        <f t="shared" si="0"/>
        <v>#DIV/0!</v>
      </c>
    </row>
    <row r="24" spans="1:8" ht="21.2" customHeight="1" x14ac:dyDescent="0.25">
      <c r="A24" s="39" t="s">
        <v>80</v>
      </c>
      <c r="B24" s="94" t="s">
        <v>90</v>
      </c>
      <c r="C24" s="95"/>
      <c r="D24" s="12" t="s">
        <v>5</v>
      </c>
      <c r="E24" s="11"/>
      <c r="F24" s="11"/>
      <c r="G24" s="9"/>
      <c r="H24" s="36"/>
    </row>
    <row r="25" spans="1:8" ht="29.25" customHeight="1" x14ac:dyDescent="0.25">
      <c r="A25" s="2">
        <v>9</v>
      </c>
      <c r="B25" s="68" t="s">
        <v>108</v>
      </c>
      <c r="C25" s="97"/>
      <c r="D25" s="2"/>
      <c r="E25" s="11"/>
      <c r="F25" s="11"/>
      <c r="G25" s="9"/>
      <c r="H25" s="36" t="e">
        <f t="shared" si="0"/>
        <v>#DIV/0!</v>
      </c>
    </row>
    <row r="26" spans="1:8" ht="21.2" customHeight="1" x14ac:dyDescent="0.25">
      <c r="A26" s="12" t="s">
        <v>48</v>
      </c>
      <c r="B26" s="93" t="s">
        <v>7</v>
      </c>
      <c r="C26" s="93"/>
      <c r="D26" s="12" t="s">
        <v>103</v>
      </c>
      <c r="E26" s="11"/>
      <c r="F26" s="11"/>
      <c r="G26" s="9"/>
      <c r="H26" s="36" t="e">
        <f t="shared" si="0"/>
        <v>#DIV/0!</v>
      </c>
    </row>
    <row r="27" spans="1:8" ht="21.2" customHeight="1" x14ac:dyDescent="0.25">
      <c r="A27" s="12" t="s">
        <v>49</v>
      </c>
      <c r="B27" s="93" t="s">
        <v>8</v>
      </c>
      <c r="C27" s="93"/>
      <c r="D27" s="12" t="s">
        <v>103</v>
      </c>
      <c r="E27" s="11"/>
      <c r="F27" s="11"/>
      <c r="G27" s="9"/>
      <c r="H27" s="36" t="e">
        <f t="shared" si="0"/>
        <v>#DIV/0!</v>
      </c>
    </row>
    <row r="28" spans="1:8" ht="21.2" customHeight="1" x14ac:dyDescent="0.25">
      <c r="A28" s="12" t="s">
        <v>56</v>
      </c>
      <c r="B28" s="93" t="s">
        <v>9</v>
      </c>
      <c r="C28" s="93"/>
      <c r="D28" s="12" t="s">
        <v>103</v>
      </c>
      <c r="E28" s="11"/>
      <c r="F28" s="11"/>
      <c r="G28" s="9"/>
      <c r="H28" s="36" t="e">
        <f t="shared" si="0"/>
        <v>#DIV/0!</v>
      </c>
    </row>
    <row r="29" spans="1:8" ht="21.2" customHeight="1" x14ac:dyDescent="0.25">
      <c r="A29" s="12" t="s">
        <v>57</v>
      </c>
      <c r="B29" s="93" t="s">
        <v>10</v>
      </c>
      <c r="C29" s="93"/>
      <c r="D29" s="12" t="s">
        <v>103</v>
      </c>
      <c r="E29" s="11"/>
      <c r="F29" s="11"/>
      <c r="G29" s="9"/>
      <c r="H29" s="36" t="e">
        <f t="shared" si="0"/>
        <v>#DIV/0!</v>
      </c>
    </row>
    <row r="30" spans="1:8" ht="21" customHeight="1" x14ac:dyDescent="0.25">
      <c r="A30" s="2">
        <v>17</v>
      </c>
      <c r="B30" s="68" t="s">
        <v>17</v>
      </c>
      <c r="C30" s="97"/>
      <c r="D30" s="12"/>
      <c r="E30" s="11"/>
      <c r="F30" s="11"/>
      <c r="G30" s="9"/>
    </row>
    <row r="31" spans="1:8" ht="35.450000000000003" customHeight="1" x14ac:dyDescent="0.25">
      <c r="A31" s="39" t="s">
        <v>81</v>
      </c>
      <c r="B31" s="98" t="s">
        <v>95</v>
      </c>
      <c r="C31" s="98"/>
      <c r="D31" s="12" t="s">
        <v>14</v>
      </c>
      <c r="E31" s="11"/>
      <c r="F31" s="11"/>
      <c r="G31" s="9"/>
      <c r="H31" s="36" t="e">
        <f>IF(OR(E31&gt;$E$20,F31&gt;$F$20), "Số liệu này không được vượt quá tổng số máy tính", IF(ABS(F31-E31)/E31&gt;20%,"Số liệu đột biến giữa hai năm, đề nghị giải thích",""))</f>
        <v>#DIV/0!</v>
      </c>
    </row>
    <row r="32" spans="1:8" ht="23.25" customHeight="1" x14ac:dyDescent="0.25">
      <c r="A32" s="39" t="s">
        <v>82</v>
      </c>
      <c r="B32" s="94" t="s">
        <v>18</v>
      </c>
      <c r="C32" s="99"/>
      <c r="D32" s="12"/>
      <c r="E32" s="11"/>
      <c r="F32" s="11"/>
      <c r="G32" s="9"/>
    </row>
    <row r="33" spans="1:8" ht="23.25" customHeight="1" x14ac:dyDescent="0.25">
      <c r="A33" s="40" t="s">
        <v>83</v>
      </c>
      <c r="B33" s="96" t="s">
        <v>50</v>
      </c>
      <c r="C33" s="96"/>
      <c r="D33" s="41"/>
      <c r="E33" s="42"/>
      <c r="F33" s="42"/>
      <c r="G33" s="43"/>
    </row>
    <row r="34" spans="1:8" ht="23.25" customHeight="1" x14ac:dyDescent="0.25">
      <c r="A34" s="12" t="s">
        <v>30</v>
      </c>
      <c r="B34" s="90" t="s">
        <v>62</v>
      </c>
      <c r="C34" s="90"/>
      <c r="D34" s="41" t="s">
        <v>16</v>
      </c>
      <c r="E34" s="44"/>
      <c r="F34" s="44"/>
      <c r="G34" s="43"/>
      <c r="H34" s="29" t="str">
        <f>IF(AND(E34="",F34=""),"Đề nghị nhập số liệu","")</f>
        <v>Đề nghị nhập số liệu</v>
      </c>
    </row>
    <row r="35" spans="1:8" ht="23.25" customHeight="1" x14ac:dyDescent="0.25">
      <c r="A35" s="12" t="s">
        <v>30</v>
      </c>
      <c r="B35" s="90" t="s">
        <v>63</v>
      </c>
      <c r="C35" s="90"/>
      <c r="D35" s="41" t="s">
        <v>16</v>
      </c>
      <c r="E35" s="44"/>
      <c r="F35" s="44"/>
      <c r="G35" s="43"/>
      <c r="H35" s="29" t="str">
        <f t="shared" ref="H35:H37" si="1">IF(AND(E35="",F35=""),"Đề nghị nhập số liệu","")</f>
        <v>Đề nghị nhập số liệu</v>
      </c>
    </row>
    <row r="36" spans="1:8" ht="23.25" customHeight="1" x14ac:dyDescent="0.25">
      <c r="A36" s="12" t="s">
        <v>30</v>
      </c>
      <c r="B36" s="90" t="s">
        <v>64</v>
      </c>
      <c r="C36" s="90"/>
      <c r="D36" s="41" t="s">
        <v>16</v>
      </c>
      <c r="E36" s="44"/>
      <c r="F36" s="44"/>
      <c r="G36" s="43"/>
      <c r="H36" s="29" t="str">
        <f t="shared" si="1"/>
        <v>Đề nghị nhập số liệu</v>
      </c>
    </row>
    <row r="37" spans="1:8" ht="23.25" customHeight="1" x14ac:dyDescent="0.25">
      <c r="A37" s="12" t="s">
        <v>30</v>
      </c>
      <c r="B37" s="90" t="s">
        <v>65</v>
      </c>
      <c r="C37" s="90"/>
      <c r="D37" s="41" t="s">
        <v>16</v>
      </c>
      <c r="E37" s="44"/>
      <c r="F37" s="44"/>
      <c r="G37" s="43"/>
      <c r="H37" s="29" t="str">
        <f t="shared" si="1"/>
        <v>Đề nghị nhập số liệu</v>
      </c>
    </row>
    <row r="38" spans="1:8" ht="23.25" customHeight="1" x14ac:dyDescent="0.25">
      <c r="A38" s="12" t="s">
        <v>30</v>
      </c>
      <c r="B38" s="90" t="s">
        <v>15</v>
      </c>
      <c r="C38" s="90"/>
      <c r="D38" s="41" t="s">
        <v>16</v>
      </c>
      <c r="E38" s="44"/>
      <c r="F38" s="44"/>
      <c r="G38" s="43"/>
    </row>
    <row r="39" spans="1:8" ht="24" customHeight="1" x14ac:dyDescent="0.25">
      <c r="A39" s="39" t="s">
        <v>84</v>
      </c>
      <c r="B39" s="91" t="s">
        <v>58</v>
      </c>
      <c r="C39" s="92"/>
      <c r="D39" s="41"/>
      <c r="E39" s="44"/>
      <c r="F39" s="44"/>
      <c r="G39" s="43"/>
    </row>
    <row r="40" spans="1:8" ht="24" customHeight="1" x14ac:dyDescent="0.25">
      <c r="A40" s="40" t="s">
        <v>85</v>
      </c>
      <c r="B40" s="96" t="s">
        <v>59</v>
      </c>
      <c r="C40" s="96"/>
      <c r="D40" s="41"/>
      <c r="E40" s="42"/>
      <c r="F40" s="42"/>
      <c r="G40" s="43"/>
    </row>
    <row r="41" spans="1:8" ht="24" customHeight="1" x14ac:dyDescent="0.25">
      <c r="A41" s="12" t="s">
        <v>30</v>
      </c>
      <c r="B41" s="90" t="s">
        <v>66</v>
      </c>
      <c r="C41" s="90"/>
      <c r="D41" s="41" t="s">
        <v>16</v>
      </c>
      <c r="E41" s="44"/>
      <c r="F41" s="44"/>
      <c r="G41" s="43"/>
      <c r="H41" s="29" t="str">
        <f>IF(AND(E41="",F41=""),"Đề nghị nhập số liệu","")</f>
        <v>Đề nghị nhập số liệu</v>
      </c>
    </row>
    <row r="42" spans="1:8" ht="24" customHeight="1" x14ac:dyDescent="0.25">
      <c r="A42" s="12" t="s">
        <v>30</v>
      </c>
      <c r="B42" s="90" t="s">
        <v>67</v>
      </c>
      <c r="C42" s="90"/>
      <c r="D42" s="41" t="s">
        <v>16</v>
      </c>
      <c r="E42" s="44"/>
      <c r="F42" s="44"/>
      <c r="G42" s="43"/>
      <c r="H42" s="29" t="str">
        <f t="shared" ref="H42:H45" si="2">IF(AND(E42="",F42=""),"Đề nghị nhập số liệu","")</f>
        <v>Đề nghị nhập số liệu</v>
      </c>
    </row>
    <row r="43" spans="1:8" ht="24" customHeight="1" x14ac:dyDescent="0.25">
      <c r="A43" s="12" t="s">
        <v>30</v>
      </c>
      <c r="B43" s="90" t="s">
        <v>20</v>
      </c>
      <c r="C43" s="90"/>
      <c r="D43" s="41" t="s">
        <v>16</v>
      </c>
      <c r="E43" s="44"/>
      <c r="F43" s="44"/>
      <c r="G43" s="43"/>
      <c r="H43" s="29" t="str">
        <f t="shared" si="2"/>
        <v>Đề nghị nhập số liệu</v>
      </c>
    </row>
    <row r="44" spans="1:8" ht="24" customHeight="1" x14ac:dyDescent="0.25">
      <c r="A44" s="12" t="s">
        <v>30</v>
      </c>
      <c r="B44" s="90" t="s">
        <v>21</v>
      </c>
      <c r="C44" s="90"/>
      <c r="D44" s="41" t="s">
        <v>16</v>
      </c>
      <c r="E44" s="44"/>
      <c r="F44" s="44"/>
      <c r="G44" s="43"/>
      <c r="H44" s="29" t="str">
        <f t="shared" si="2"/>
        <v>Đề nghị nhập số liệu</v>
      </c>
    </row>
    <row r="45" spans="1:8" ht="24" customHeight="1" x14ac:dyDescent="0.25">
      <c r="A45" s="12" t="s">
        <v>30</v>
      </c>
      <c r="B45" s="90" t="s">
        <v>22</v>
      </c>
      <c r="C45" s="90"/>
      <c r="D45" s="41" t="s">
        <v>16</v>
      </c>
      <c r="E45" s="44"/>
      <c r="F45" s="44"/>
      <c r="G45" s="43"/>
      <c r="H45" s="29" t="str">
        <f t="shared" si="2"/>
        <v>Đề nghị nhập số liệu</v>
      </c>
    </row>
    <row r="46" spans="1:8" ht="24" customHeight="1" x14ac:dyDescent="0.25">
      <c r="A46" s="12" t="s">
        <v>30</v>
      </c>
      <c r="B46" s="90" t="s">
        <v>15</v>
      </c>
      <c r="C46" s="90"/>
      <c r="D46" s="41" t="s">
        <v>16</v>
      </c>
      <c r="E46" s="44"/>
      <c r="F46" s="44"/>
      <c r="G46" s="43"/>
    </row>
    <row r="47" spans="1:8" ht="32.25" customHeight="1" x14ac:dyDescent="0.25">
      <c r="A47" s="2">
        <v>20</v>
      </c>
      <c r="B47" s="65" t="s">
        <v>96</v>
      </c>
      <c r="C47" s="65"/>
      <c r="D47" s="35" t="s">
        <v>23</v>
      </c>
      <c r="E47" s="45"/>
      <c r="F47" s="45"/>
      <c r="G47" s="43"/>
      <c r="H47" s="29" t="str">
        <f>IF(OR(E47="",F47=""),"Đề nghị nhập số liệu","")</f>
        <v>Đề nghị nhập số liệu</v>
      </c>
    </row>
    <row r="48" spans="1:8" ht="48" customHeight="1" x14ac:dyDescent="0.25">
      <c r="A48" s="2">
        <v>21</v>
      </c>
      <c r="B48" s="63" t="s">
        <v>102</v>
      </c>
      <c r="C48" s="63"/>
      <c r="D48" s="2" t="s">
        <v>23</v>
      </c>
      <c r="E48" s="8"/>
      <c r="F48" s="8"/>
      <c r="G48" s="9"/>
      <c r="H48" s="29" t="str">
        <f>IF(OR(E48="",F48=""),"Đề nghị nhập số liệu","")</f>
        <v>Đề nghị nhập số liệu</v>
      </c>
    </row>
    <row r="49" spans="1:9" ht="15" x14ac:dyDescent="0.25">
      <c r="A49" s="33"/>
      <c r="B49" s="66"/>
      <c r="C49" s="66"/>
      <c r="D49" s="33"/>
      <c r="E49" s="46"/>
      <c r="F49" s="46"/>
      <c r="G49" s="34"/>
    </row>
    <row r="50" spans="1:9" ht="15" x14ac:dyDescent="0.25">
      <c r="A50" s="28" t="s">
        <v>28</v>
      </c>
      <c r="B50" s="67" t="s">
        <v>24</v>
      </c>
      <c r="C50" s="67"/>
      <c r="D50" s="33"/>
      <c r="E50" s="46"/>
      <c r="F50" s="46"/>
      <c r="G50" s="34"/>
    </row>
    <row r="51" spans="1:9" ht="15" x14ac:dyDescent="0.25">
      <c r="A51" s="33"/>
      <c r="B51" s="66"/>
      <c r="C51" s="66"/>
      <c r="D51" s="33"/>
      <c r="E51" s="46"/>
      <c r="F51" s="46"/>
      <c r="G51" s="34"/>
    </row>
    <row r="52" spans="1:9" ht="21.75" customHeight="1" x14ac:dyDescent="0.25">
      <c r="A52" s="57" t="s">
        <v>19</v>
      </c>
      <c r="B52" s="78" t="s">
        <v>1</v>
      </c>
      <c r="C52" s="78"/>
      <c r="D52" s="58" t="s">
        <v>4</v>
      </c>
      <c r="E52" s="54" t="s">
        <v>68</v>
      </c>
      <c r="F52" s="54" t="s">
        <v>88</v>
      </c>
      <c r="G52" s="58" t="s">
        <v>2</v>
      </c>
    </row>
    <row r="53" spans="1:9" s="6" customFormat="1" ht="19.5" customHeight="1" x14ac:dyDescent="0.25">
      <c r="A53" s="3" t="s">
        <v>36</v>
      </c>
      <c r="B53" s="80" t="s">
        <v>51</v>
      </c>
      <c r="C53" s="81"/>
      <c r="D53" s="4"/>
      <c r="E53" s="7"/>
      <c r="F53" s="7"/>
      <c r="G53" s="5"/>
      <c r="H53" s="10"/>
    </row>
    <row r="54" spans="1:9" s="6" customFormat="1" ht="32.25" customHeight="1" x14ac:dyDescent="0.25">
      <c r="A54" s="2">
        <v>6</v>
      </c>
      <c r="B54" s="63" t="s">
        <v>98</v>
      </c>
      <c r="C54" s="63"/>
      <c r="D54" s="2" t="s">
        <v>5</v>
      </c>
      <c r="E54" s="8"/>
      <c r="F54" s="8"/>
      <c r="G54" s="9"/>
      <c r="H54" s="10" t="e">
        <f>IF(OR(E54/E13 &gt; 13%,F54/F13&gt;13%),"Số liệu cán bộ chuyên trách CNTT quá cao so với tổng số cán bộ toàn tỉnh",IF(ABS(F54-E54)/E54&gt;10%,"Số liệu đột biết giữa hai năm, đề nghị giải thích",""))</f>
        <v>#DIV/0!</v>
      </c>
    </row>
    <row r="55" spans="1:9" ht="32.25" customHeight="1" x14ac:dyDescent="0.25">
      <c r="A55" s="13">
        <v>7</v>
      </c>
      <c r="B55" s="79" t="s">
        <v>99</v>
      </c>
      <c r="C55" s="79"/>
      <c r="D55" s="1" t="s">
        <v>5</v>
      </c>
      <c r="E55" s="14"/>
      <c r="F55" s="14"/>
      <c r="G55" s="15"/>
      <c r="H55" s="36" t="e">
        <f>IF(OR(E55&gt;$E$54,F55&gt;$F$54),"Số liệu này không được lớn hơn số cán bộ chuyên trách CNTT", IF((F55-E55)/E55&gt;20%,"Số liệu đột biến giữa hai năm, đề nghị giải thích",""))</f>
        <v>#DIV/0!</v>
      </c>
      <c r="I55" s="47"/>
    </row>
    <row r="56" spans="1:9" ht="32.25" customHeight="1" x14ac:dyDescent="0.25">
      <c r="A56" s="2">
        <v>8</v>
      </c>
      <c r="B56" s="63" t="s">
        <v>100</v>
      </c>
      <c r="C56" s="63"/>
      <c r="D56" s="2" t="s">
        <v>5</v>
      </c>
      <c r="E56" s="8"/>
      <c r="F56" s="8"/>
      <c r="G56" s="9"/>
      <c r="H56" s="36" t="e">
        <f>IF(OR(E56&gt;$E$54,F56&gt;$F$54),"Số liệu này không được lớn hơn số cán bộ chuyên trách CNTT", IF((F56-E56)/E56&gt;20%,"Số liệu đột biến giữa hai năm, đề nghị giải thích",""))</f>
        <v>#DIV/0!</v>
      </c>
      <c r="I56" s="47"/>
    </row>
    <row r="57" spans="1:9" ht="32.25" customHeight="1" x14ac:dyDescent="0.25">
      <c r="A57" s="13">
        <v>9</v>
      </c>
      <c r="B57" s="65" t="s">
        <v>101</v>
      </c>
      <c r="C57" s="65"/>
      <c r="D57" s="2" t="s">
        <v>23</v>
      </c>
      <c r="E57" s="8"/>
      <c r="F57" s="8"/>
      <c r="G57" s="9"/>
      <c r="H57" s="29" t="str">
        <f t="shared" ref="H57" si="3">IF(OR(E57="",F57=""),"Đề nghị nhập số liệu","")</f>
        <v>Đề nghị nhập số liệu</v>
      </c>
    </row>
    <row r="58" spans="1:9" ht="15" x14ac:dyDescent="0.25">
      <c r="A58" s="33"/>
      <c r="B58" s="66"/>
      <c r="C58" s="66"/>
      <c r="D58" s="33"/>
      <c r="E58" s="34"/>
      <c r="F58" s="34"/>
      <c r="G58" s="34"/>
    </row>
    <row r="59" spans="1:9" ht="15" x14ac:dyDescent="0.25">
      <c r="A59" s="28" t="s">
        <v>27</v>
      </c>
      <c r="B59" s="67" t="s">
        <v>29</v>
      </c>
      <c r="C59" s="67"/>
      <c r="D59" s="33"/>
      <c r="E59" s="34"/>
      <c r="F59" s="34"/>
      <c r="G59" s="34"/>
    </row>
    <row r="60" spans="1:9" ht="15" x14ac:dyDescent="0.25">
      <c r="A60" s="33"/>
      <c r="B60" s="66"/>
      <c r="C60" s="66"/>
      <c r="D60" s="33"/>
      <c r="E60" s="34"/>
      <c r="F60" s="34"/>
      <c r="G60" s="34"/>
    </row>
    <row r="61" spans="1:9" ht="23.25" customHeight="1" x14ac:dyDescent="0.25">
      <c r="A61" s="53" t="s">
        <v>19</v>
      </c>
      <c r="B61" s="77" t="s">
        <v>1</v>
      </c>
      <c r="C61" s="77"/>
      <c r="D61" s="54" t="s">
        <v>4</v>
      </c>
      <c r="E61" s="54" t="s">
        <v>68</v>
      </c>
      <c r="F61" s="54" t="s">
        <v>88</v>
      </c>
      <c r="G61" s="54" t="s">
        <v>2</v>
      </c>
    </row>
    <row r="62" spans="1:9" ht="36.75" customHeight="1" x14ac:dyDescent="0.25">
      <c r="A62" s="2">
        <v>3</v>
      </c>
      <c r="B62" s="63" t="s">
        <v>61</v>
      </c>
      <c r="C62" s="63"/>
      <c r="D62" s="12"/>
      <c r="E62" s="9"/>
      <c r="F62" s="9"/>
      <c r="G62" s="9"/>
    </row>
    <row r="63" spans="1:9" ht="27" customHeight="1" x14ac:dyDescent="0.25">
      <c r="A63" s="12" t="s">
        <v>30</v>
      </c>
      <c r="B63" s="64" t="s">
        <v>31</v>
      </c>
      <c r="C63" s="64"/>
      <c r="D63" s="12" t="s">
        <v>16</v>
      </c>
      <c r="E63" s="9"/>
      <c r="F63" s="9"/>
      <c r="G63" s="9"/>
      <c r="H63" s="29" t="str">
        <f>IF(AND(E63="",F63=""),"Đề nghị nhập số liệu","")</f>
        <v>Đề nghị nhập số liệu</v>
      </c>
    </row>
    <row r="64" spans="1:9" ht="27" customHeight="1" x14ac:dyDescent="0.25">
      <c r="A64" s="12" t="s">
        <v>30</v>
      </c>
      <c r="B64" s="64" t="s">
        <v>32</v>
      </c>
      <c r="C64" s="64"/>
      <c r="D64" s="12" t="s">
        <v>16</v>
      </c>
      <c r="E64" s="9"/>
      <c r="F64" s="9"/>
      <c r="G64" s="9"/>
      <c r="H64" s="29" t="str">
        <f t="shared" ref="H64:H68" si="4">IF(AND(E64="",F64=""),"Đề nghị nhập số liệu","")</f>
        <v>Đề nghị nhập số liệu</v>
      </c>
    </row>
    <row r="65" spans="1:8" ht="27" customHeight="1" x14ac:dyDescent="0.25">
      <c r="A65" s="12" t="s">
        <v>30</v>
      </c>
      <c r="B65" s="64" t="s">
        <v>33</v>
      </c>
      <c r="C65" s="64"/>
      <c r="D65" s="12" t="s">
        <v>16</v>
      </c>
      <c r="E65" s="9"/>
      <c r="F65" s="9"/>
      <c r="G65" s="9"/>
      <c r="H65" s="29" t="str">
        <f t="shared" si="4"/>
        <v>Đề nghị nhập số liệu</v>
      </c>
    </row>
    <row r="66" spans="1:8" ht="27" customHeight="1" x14ac:dyDescent="0.25">
      <c r="A66" s="12" t="s">
        <v>30</v>
      </c>
      <c r="B66" s="64" t="s">
        <v>53</v>
      </c>
      <c r="C66" s="64"/>
      <c r="D66" s="12" t="s">
        <v>16</v>
      </c>
      <c r="E66" s="9"/>
      <c r="F66" s="9"/>
      <c r="G66" s="9"/>
      <c r="H66" s="29" t="str">
        <f t="shared" si="4"/>
        <v>Đề nghị nhập số liệu</v>
      </c>
    </row>
    <row r="67" spans="1:8" ht="27" customHeight="1" x14ac:dyDescent="0.25">
      <c r="A67" s="12" t="s">
        <v>30</v>
      </c>
      <c r="B67" s="64" t="s">
        <v>54</v>
      </c>
      <c r="C67" s="64"/>
      <c r="D67" s="12" t="s">
        <v>16</v>
      </c>
      <c r="E67" s="9"/>
      <c r="F67" s="9"/>
      <c r="G67" s="9"/>
      <c r="H67" s="29" t="str">
        <f t="shared" si="4"/>
        <v>Đề nghị nhập số liệu</v>
      </c>
    </row>
    <row r="68" spans="1:8" ht="27" customHeight="1" x14ac:dyDescent="0.25">
      <c r="A68" s="12" t="s">
        <v>30</v>
      </c>
      <c r="B68" s="64" t="s">
        <v>34</v>
      </c>
      <c r="C68" s="64"/>
      <c r="D68" s="12" t="s">
        <v>16</v>
      </c>
      <c r="E68" s="9"/>
      <c r="F68" s="9"/>
      <c r="G68" s="9"/>
      <c r="H68" s="29" t="str">
        <f t="shared" si="4"/>
        <v>Đề nghị nhập số liệu</v>
      </c>
    </row>
    <row r="69" spans="1:8" ht="27" customHeight="1" x14ac:dyDescent="0.25">
      <c r="A69" s="12" t="s">
        <v>30</v>
      </c>
      <c r="B69" s="64" t="s">
        <v>35</v>
      </c>
      <c r="C69" s="64"/>
      <c r="D69" s="12" t="s">
        <v>16</v>
      </c>
      <c r="E69" s="9"/>
      <c r="F69" s="9"/>
      <c r="G69" s="9"/>
    </row>
    <row r="70" spans="1:8" ht="39.75" customHeight="1" x14ac:dyDescent="0.25">
      <c r="A70" s="2">
        <v>7</v>
      </c>
      <c r="B70" s="68" t="s">
        <v>60</v>
      </c>
      <c r="C70" s="75"/>
      <c r="D70" s="12"/>
      <c r="E70" s="9"/>
      <c r="F70" s="9"/>
      <c r="G70" s="9"/>
    </row>
    <row r="71" spans="1:8" ht="27" customHeight="1" x14ac:dyDescent="0.25">
      <c r="A71" s="39" t="s">
        <v>55</v>
      </c>
      <c r="B71" s="76" t="s">
        <v>105</v>
      </c>
      <c r="C71" s="76"/>
      <c r="D71" s="12"/>
      <c r="E71" s="9"/>
      <c r="F71" s="9"/>
      <c r="G71" s="9"/>
    </row>
    <row r="72" spans="1:8" ht="27" customHeight="1" x14ac:dyDescent="0.25">
      <c r="A72" s="40" t="s">
        <v>86</v>
      </c>
      <c r="B72" s="74" t="s">
        <v>37</v>
      </c>
      <c r="C72" s="74"/>
      <c r="D72" s="12"/>
      <c r="E72" s="9"/>
      <c r="F72" s="9"/>
      <c r="G72" s="9"/>
    </row>
    <row r="73" spans="1:8" ht="27" customHeight="1" x14ac:dyDescent="0.25">
      <c r="A73" s="12" t="s">
        <v>30</v>
      </c>
      <c r="B73" s="64" t="s">
        <v>38</v>
      </c>
      <c r="C73" s="64"/>
      <c r="D73" s="12" t="s">
        <v>16</v>
      </c>
      <c r="E73" s="9"/>
      <c r="F73" s="9"/>
      <c r="G73" s="9"/>
      <c r="H73" s="29" t="str">
        <f>IF(AND(E73="",F73=""),"Đề nghị nhập số liệu","")</f>
        <v>Đề nghị nhập số liệu</v>
      </c>
    </row>
    <row r="74" spans="1:8" ht="27" customHeight="1" x14ac:dyDescent="0.25">
      <c r="A74" s="48" t="s">
        <v>30</v>
      </c>
      <c r="B74" s="64" t="s">
        <v>39</v>
      </c>
      <c r="C74" s="64"/>
      <c r="D74" s="12" t="s">
        <v>16</v>
      </c>
      <c r="E74" s="9"/>
      <c r="F74" s="9"/>
      <c r="G74" s="9"/>
      <c r="H74" s="29" t="str">
        <f t="shared" ref="H74:H77" si="5">IF(AND(E74="",F74=""),"Đề nghị nhập số liệu","")</f>
        <v>Đề nghị nhập số liệu</v>
      </c>
    </row>
    <row r="75" spans="1:8" ht="27" customHeight="1" x14ac:dyDescent="0.25">
      <c r="A75" s="48" t="s">
        <v>30</v>
      </c>
      <c r="B75" s="64" t="s">
        <v>40</v>
      </c>
      <c r="C75" s="64"/>
      <c r="D75" s="12" t="s">
        <v>16</v>
      </c>
      <c r="E75" s="9"/>
      <c r="F75" s="9"/>
      <c r="G75" s="9"/>
      <c r="H75" s="29" t="str">
        <f t="shared" si="5"/>
        <v>Đề nghị nhập số liệu</v>
      </c>
    </row>
    <row r="76" spans="1:8" ht="27" customHeight="1" x14ac:dyDescent="0.25">
      <c r="A76" s="48" t="s">
        <v>30</v>
      </c>
      <c r="B76" s="64" t="s">
        <v>41</v>
      </c>
      <c r="C76" s="64"/>
      <c r="D76" s="12" t="s">
        <v>16</v>
      </c>
      <c r="E76" s="9"/>
      <c r="F76" s="9"/>
      <c r="G76" s="9"/>
      <c r="H76" s="29" t="str">
        <f t="shared" si="5"/>
        <v>Đề nghị nhập số liệu</v>
      </c>
    </row>
    <row r="77" spans="1:8" ht="27" customHeight="1" x14ac:dyDescent="0.25">
      <c r="A77" s="48" t="s">
        <v>30</v>
      </c>
      <c r="B77" s="64" t="s">
        <v>42</v>
      </c>
      <c r="C77" s="64"/>
      <c r="D77" s="12" t="s">
        <v>16</v>
      </c>
      <c r="E77" s="9"/>
      <c r="F77" s="9"/>
      <c r="G77" s="9"/>
      <c r="H77" s="29" t="str">
        <f t="shared" si="5"/>
        <v>Đề nghị nhập số liệu</v>
      </c>
    </row>
    <row r="78" spans="1:8" ht="27" customHeight="1" x14ac:dyDescent="0.25">
      <c r="A78" s="48" t="s">
        <v>30</v>
      </c>
      <c r="B78" s="64" t="s">
        <v>43</v>
      </c>
      <c r="C78" s="64"/>
      <c r="D78" s="12" t="s">
        <v>16</v>
      </c>
      <c r="E78" s="9"/>
      <c r="F78" s="9"/>
      <c r="G78" s="9"/>
    </row>
    <row r="79" spans="1:8" ht="27" customHeight="1" x14ac:dyDescent="0.25">
      <c r="A79" s="40" t="s">
        <v>87</v>
      </c>
      <c r="B79" s="74" t="s">
        <v>44</v>
      </c>
      <c r="C79" s="74"/>
      <c r="D79" s="12"/>
      <c r="E79" s="9"/>
      <c r="F79" s="9"/>
      <c r="G79" s="9"/>
    </row>
    <row r="80" spans="1:8" ht="27" customHeight="1" x14ac:dyDescent="0.25">
      <c r="A80" s="12" t="s">
        <v>30</v>
      </c>
      <c r="B80" s="64" t="s">
        <v>45</v>
      </c>
      <c r="C80" s="64"/>
      <c r="D80" s="12" t="s">
        <v>16</v>
      </c>
      <c r="E80" s="9"/>
      <c r="F80" s="9"/>
      <c r="G80" s="9"/>
      <c r="H80" s="29" t="str">
        <f>IF(AND(E80="",F80=""),"Đề nghị nhập số liệu","")</f>
        <v>Đề nghị nhập số liệu</v>
      </c>
    </row>
    <row r="81" spans="1:8" ht="27" customHeight="1" x14ac:dyDescent="0.25">
      <c r="A81" s="12" t="s">
        <v>30</v>
      </c>
      <c r="B81" s="64" t="s">
        <v>46</v>
      </c>
      <c r="C81" s="64"/>
      <c r="D81" s="12" t="s">
        <v>16</v>
      </c>
      <c r="E81" s="9"/>
      <c r="F81" s="9"/>
      <c r="G81" s="9"/>
      <c r="H81" s="29" t="str">
        <f t="shared" ref="H81:H82" si="6">IF(AND(E81="",F81=""),"Đề nghị nhập số liệu","")</f>
        <v>Đề nghị nhập số liệu</v>
      </c>
    </row>
    <row r="82" spans="1:8" ht="27" customHeight="1" x14ac:dyDescent="0.25">
      <c r="A82" s="12" t="s">
        <v>30</v>
      </c>
      <c r="B82" s="70" t="s">
        <v>47</v>
      </c>
      <c r="C82" s="71"/>
      <c r="D82" s="12" t="s">
        <v>16</v>
      </c>
      <c r="E82" s="9"/>
      <c r="F82" s="9"/>
      <c r="G82" s="9"/>
      <c r="H82" s="29" t="str">
        <f t="shared" si="6"/>
        <v>Đề nghị nhập số liệu</v>
      </c>
    </row>
    <row r="83" spans="1:8" ht="27" customHeight="1" x14ac:dyDescent="0.25">
      <c r="A83" s="48" t="s">
        <v>30</v>
      </c>
      <c r="B83" s="64" t="s">
        <v>43</v>
      </c>
      <c r="C83" s="64"/>
      <c r="D83" s="12" t="s">
        <v>16</v>
      </c>
      <c r="E83" s="38"/>
      <c r="F83" s="38"/>
      <c r="G83" s="9"/>
      <c r="H83" s="36"/>
    </row>
    <row r="84" spans="1:8" ht="28.5" customHeight="1" x14ac:dyDescent="0.25">
      <c r="A84" s="2">
        <v>8</v>
      </c>
      <c r="B84" s="68" t="s">
        <v>69</v>
      </c>
      <c r="C84" s="69"/>
      <c r="D84" s="39"/>
      <c r="E84" s="38"/>
      <c r="F84" s="38"/>
      <c r="G84" s="9"/>
      <c r="H84" s="10"/>
    </row>
    <row r="85" spans="1:8" ht="28.5" customHeight="1" x14ac:dyDescent="0.25">
      <c r="A85" s="39" t="s">
        <v>79</v>
      </c>
      <c r="B85" s="72" t="s">
        <v>72</v>
      </c>
      <c r="C85" s="73"/>
      <c r="D85" s="40" t="s">
        <v>70</v>
      </c>
      <c r="E85" s="38"/>
      <c r="F85" s="38"/>
      <c r="G85" s="9"/>
      <c r="H85" s="10"/>
    </row>
    <row r="86" spans="1:8" ht="28.5" customHeight="1" x14ac:dyDescent="0.25">
      <c r="A86" s="12" t="s">
        <v>30</v>
      </c>
      <c r="B86" s="70" t="s">
        <v>75</v>
      </c>
      <c r="C86" s="71"/>
      <c r="D86" s="12" t="s">
        <v>70</v>
      </c>
      <c r="E86" s="38"/>
      <c r="F86" s="38"/>
      <c r="G86" s="9"/>
      <c r="H86" s="36" t="e">
        <f>IF(OR(E86&gt;#REF!,F86&gt;#REF!),"Số liệu này không được lớn hơn tổng số sở, ban, ngành của tỉnh", IF(ABS(F86-E86)/E86&gt;20%,"Số liệu đột biến giữa hai năm, đề nghị giải thích",""))</f>
        <v>#REF!</v>
      </c>
    </row>
    <row r="87" spans="1:8" ht="28.5" customHeight="1" x14ac:dyDescent="0.25">
      <c r="A87" s="12" t="s">
        <v>30</v>
      </c>
      <c r="B87" s="70" t="s">
        <v>73</v>
      </c>
      <c r="C87" s="71"/>
      <c r="D87" s="12" t="s">
        <v>70</v>
      </c>
      <c r="E87" s="38"/>
      <c r="F87" s="38"/>
      <c r="G87" s="9"/>
      <c r="H87" s="36" t="e">
        <f>IF(OR(E87&gt;#REF!,F87&gt;#REF!),"Số liệu này không được lớn hơn tổng số sở, ban, ngành của tỉnh", IF(ABS(F87-E87)/E87&gt;20%,"Số liệu đột biến giữa hai năm, đề nghị giải thích",""))</f>
        <v>#REF!</v>
      </c>
    </row>
    <row r="88" spans="1:8" ht="28.5" customHeight="1" x14ac:dyDescent="0.25">
      <c r="A88" s="39" t="s">
        <v>80</v>
      </c>
      <c r="B88" s="72" t="s">
        <v>106</v>
      </c>
      <c r="C88" s="73"/>
      <c r="D88" s="40" t="s">
        <v>70</v>
      </c>
      <c r="E88" s="38"/>
      <c r="F88" s="38"/>
      <c r="G88" s="9"/>
      <c r="H88" s="10"/>
    </row>
    <row r="89" spans="1:8" ht="28.5" customHeight="1" x14ac:dyDescent="0.25">
      <c r="A89" s="12" t="s">
        <v>30</v>
      </c>
      <c r="B89" s="70" t="s">
        <v>76</v>
      </c>
      <c r="C89" s="71"/>
      <c r="D89" s="12" t="s">
        <v>70</v>
      </c>
      <c r="E89" s="38"/>
      <c r="F89" s="38"/>
      <c r="G89" s="9"/>
      <c r="H89" s="36" t="e">
        <f>IF(OR(E89&gt;#REF!,F89&gt;#REF!),"Số liệu này không được lớn hơn tổng số sở, ban, ngành của tỉnh", IF(ABS(F89-E89)/E89&gt;20%,"Số liệu đột biến giữa hai năm, đề nghị giải thích",""))</f>
        <v>#REF!</v>
      </c>
    </row>
    <row r="90" spans="1:8" ht="28.5" customHeight="1" x14ac:dyDescent="0.25">
      <c r="A90" s="12" t="s">
        <v>30</v>
      </c>
      <c r="B90" s="70" t="s">
        <v>74</v>
      </c>
      <c r="C90" s="71"/>
      <c r="D90" s="12" t="s">
        <v>70</v>
      </c>
      <c r="E90" s="38"/>
      <c r="F90" s="38"/>
      <c r="G90" s="9"/>
      <c r="H90" s="36" t="e">
        <f>IF(OR(E90&gt;#REF!,F90&gt;#REF!),"Số liệu này không được lớn hơn tổng số sở, ban, ngành của tỉnh", IF(ABS(F90-E90)/E90&gt;20%,"Số liệu đột biến giữa hai năm, đề nghị giải thích",""))</f>
        <v>#REF!</v>
      </c>
    </row>
    <row r="91" spans="1:8" ht="28.5" customHeight="1" x14ac:dyDescent="0.25">
      <c r="A91" s="2">
        <v>10</v>
      </c>
      <c r="B91" s="68" t="s">
        <v>71</v>
      </c>
      <c r="C91" s="69"/>
      <c r="D91" s="39"/>
      <c r="E91" s="38"/>
      <c r="F91" s="38"/>
      <c r="G91" s="9"/>
      <c r="H91" s="10"/>
    </row>
    <row r="92" spans="1:8" ht="28.5" customHeight="1" x14ac:dyDescent="0.25">
      <c r="A92" s="12" t="s">
        <v>30</v>
      </c>
      <c r="B92" s="70" t="s">
        <v>78</v>
      </c>
      <c r="C92" s="71"/>
      <c r="D92" s="12" t="s">
        <v>16</v>
      </c>
      <c r="E92" s="38"/>
      <c r="F92" s="38"/>
      <c r="G92" s="9"/>
      <c r="H92" s="29" t="str">
        <f t="shared" ref="H92" si="7">IF(AND(E92="",F92=""),"Đề nghị nhập số liệu","")</f>
        <v>Đề nghị nhập số liệu</v>
      </c>
    </row>
    <row r="93" spans="1:8" ht="28.5" customHeight="1" x14ac:dyDescent="0.25">
      <c r="A93" s="2">
        <v>13</v>
      </c>
      <c r="B93" s="89" t="s">
        <v>97</v>
      </c>
      <c r="C93" s="89"/>
      <c r="D93" s="2" t="s">
        <v>23</v>
      </c>
      <c r="E93" s="49"/>
      <c r="F93" s="49"/>
      <c r="G93" s="50"/>
      <c r="H93" s="29" t="str">
        <f>IF(OR(E93="",F93=""),"Đề nghị nhập số liệu","")</f>
        <v>Đề nghị nhập số liệu</v>
      </c>
    </row>
  </sheetData>
  <mergeCells count="82">
    <mergeCell ref="B33:C33"/>
    <mergeCell ref="B40:C40"/>
    <mergeCell ref="B25:C25"/>
    <mergeCell ref="B34:C34"/>
    <mergeCell ref="B35:C35"/>
    <mergeCell ref="B36:C36"/>
    <mergeCell ref="B30:C30"/>
    <mergeCell ref="B31:C31"/>
    <mergeCell ref="B32:C32"/>
    <mergeCell ref="B93:C93"/>
    <mergeCell ref="B18:C18"/>
    <mergeCell ref="B37:C37"/>
    <mergeCell ref="B38:C38"/>
    <mergeCell ref="B39:C39"/>
    <mergeCell ref="B46:C46"/>
    <mergeCell ref="B41:C41"/>
    <mergeCell ref="B42:C42"/>
    <mergeCell ref="B43:C43"/>
    <mergeCell ref="B44:C44"/>
    <mergeCell ref="B45:C45"/>
    <mergeCell ref="B22:C22"/>
    <mergeCell ref="B23:C23"/>
    <mergeCell ref="B26:C26"/>
    <mergeCell ref="B27:C27"/>
    <mergeCell ref="B28:C28"/>
    <mergeCell ref="A4:G4"/>
    <mergeCell ref="A2:G2"/>
    <mergeCell ref="B49:C49"/>
    <mergeCell ref="B50:C50"/>
    <mergeCell ref="B51:C51"/>
    <mergeCell ref="B47:C47"/>
    <mergeCell ref="B48:C48"/>
    <mergeCell ref="B6:G6"/>
    <mergeCell ref="B21:C21"/>
    <mergeCell ref="B12:C12"/>
    <mergeCell ref="B17:C17"/>
    <mergeCell ref="B13:C13"/>
    <mergeCell ref="B15:C15"/>
    <mergeCell ref="B20:C20"/>
    <mergeCell ref="B24:C24"/>
    <mergeCell ref="B29:C29"/>
    <mergeCell ref="B52:C52"/>
    <mergeCell ref="B54:C54"/>
    <mergeCell ref="B55:C55"/>
    <mergeCell ref="B56:C56"/>
    <mergeCell ref="B53:C53"/>
    <mergeCell ref="B92:C92"/>
    <mergeCell ref="B90:C90"/>
    <mergeCell ref="B85:C85"/>
    <mergeCell ref="B86:C86"/>
    <mergeCell ref="B79:C79"/>
    <mergeCell ref="B80:C80"/>
    <mergeCell ref="B81:C81"/>
    <mergeCell ref="B82:C82"/>
    <mergeCell ref="B64:C64"/>
    <mergeCell ref="B65:C65"/>
    <mergeCell ref="B66:C66"/>
    <mergeCell ref="B67:C67"/>
    <mergeCell ref="B91:C91"/>
    <mergeCell ref="B87:C87"/>
    <mergeCell ref="B88:C88"/>
    <mergeCell ref="B89:C89"/>
    <mergeCell ref="B84:C84"/>
    <mergeCell ref="B83:C83"/>
    <mergeCell ref="B72:C72"/>
    <mergeCell ref="B73:C73"/>
    <mergeCell ref="B74:C74"/>
    <mergeCell ref="B75:C75"/>
    <mergeCell ref="B70:C70"/>
    <mergeCell ref="B71:C71"/>
    <mergeCell ref="B76:C76"/>
    <mergeCell ref="B77:C77"/>
    <mergeCell ref="B78:C78"/>
    <mergeCell ref="B68:C68"/>
    <mergeCell ref="B69:C69"/>
    <mergeCell ref="B62:C62"/>
    <mergeCell ref="B63:C63"/>
    <mergeCell ref="B57:C57"/>
    <mergeCell ref="B58:C58"/>
    <mergeCell ref="B59:C59"/>
    <mergeCell ref="B60:C60"/>
    <mergeCell ref="B61:C61"/>
  </mergeCells>
  <pageMargins left="1.0900000000000001" right="0.23622047244094491" top="0.62" bottom="0.61" header="0.31496062992125984" footer="0.31496062992125984"/>
  <pageSetup paperSize="9" scale="95"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Phiếu điều tra</vt:lpstr>
      <vt:lpstr>'Phiếu điều tra'!Print_Titles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 TUNG</dc:creator>
  <cp:lastModifiedBy>Administrator</cp:lastModifiedBy>
  <cp:lastPrinted>2022-06-16T06:42:46Z</cp:lastPrinted>
  <dcterms:created xsi:type="dcterms:W3CDTF">2018-03-21T02:59:06Z</dcterms:created>
  <dcterms:modified xsi:type="dcterms:W3CDTF">2022-06-17T02:23:48Z</dcterms:modified>
</cp:coreProperties>
</file>