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3"/>
  <workbookPr defaultThemeVersion="124226"/>
  <mc:AlternateContent xmlns:mc="http://schemas.openxmlformats.org/markup-compatibility/2006">
    <mc:Choice Requires="x15">
      <x15ac:absPath xmlns:x15ac="http://schemas.microsoft.com/office/spreadsheetml/2010/11/ac" url="E:\Văn bản - Tài liệu 2022\BÁO CÁO ICT_INDEX\"/>
    </mc:Choice>
  </mc:AlternateContent>
  <xr:revisionPtr revIDLastSave="0" documentId="13_ncr:1_{F92AF569-D884-4ADF-9A79-A4490B3B73F0}" xr6:coauthVersionLast="36" xr6:coauthVersionMax="36" xr10:uidLastSave="{00000000-0000-0000-0000-000000000000}"/>
  <bookViews>
    <workbookView xWindow="0" yWindow="0" windowWidth="28800" windowHeight="12225" xr2:uid="{00000000-000D-0000-FFFF-FFFF00000000}"/>
  </bookViews>
  <sheets>
    <sheet name="Phiếu điều tra" sheetId="1" r:id="rId1"/>
  </sheets>
  <calcPr calcId="191029"/>
</workbook>
</file>

<file path=xl/calcChain.xml><?xml version="1.0" encoding="utf-8"?>
<calcChain xmlns="http://schemas.openxmlformats.org/spreadsheetml/2006/main">
  <c r="H82" i="1" l="1"/>
  <c r="H80" i="1"/>
  <c r="H79" i="1"/>
  <c r="H76" i="1"/>
  <c r="H75" i="1"/>
  <c r="H74" i="1"/>
  <c r="H73" i="1"/>
  <c r="H72" i="1"/>
  <c r="H67" i="1"/>
  <c r="H66" i="1"/>
  <c r="H65" i="1"/>
  <c r="H64" i="1"/>
  <c r="H63" i="1"/>
  <c r="H62" i="1"/>
  <c r="H56" i="1"/>
  <c r="H55" i="1"/>
  <c r="H54" i="1"/>
  <c r="H53" i="1"/>
  <c r="H47" i="1"/>
  <c r="H46" i="1"/>
  <c r="H44" i="1"/>
  <c r="H43" i="1"/>
  <c r="H42" i="1"/>
  <c r="H41" i="1"/>
  <c r="H40" i="1"/>
  <c r="H36" i="1"/>
  <c r="H35" i="1"/>
  <c r="H34" i="1"/>
  <c r="H33" i="1"/>
  <c r="H30" i="1"/>
  <c r="H28" i="1"/>
  <c r="H27" i="1"/>
  <c r="H26" i="1"/>
  <c r="H25" i="1"/>
  <c r="H24" i="1"/>
  <c r="H22" i="1"/>
  <c r="H21" i="1"/>
  <c r="H20" i="1"/>
  <c r="H19" i="1"/>
  <c r="H12" i="1"/>
  <c r="H87" i="1"/>
  <c r="H88" i="1"/>
  <c r="H89" i="1"/>
  <c r="H90" i="1"/>
  <c r="H91" i="1"/>
  <c r="H92" i="1"/>
  <c r="H93" i="1"/>
  <c r="H94" i="1"/>
  <c r="H95" i="1"/>
  <c r="H96" i="1"/>
  <c r="H97" i="1"/>
  <c r="H98" i="1"/>
  <c r="H117" i="1" l="1"/>
  <c r="H116" i="1"/>
  <c r="H114" i="1"/>
  <c r="H113" i="1"/>
  <c r="H112" i="1"/>
  <c r="H111" i="1"/>
  <c r="H109" i="1"/>
  <c r="H108" i="1"/>
  <c r="H106" i="1"/>
  <c r="H101" i="1"/>
  <c r="H102" i="1"/>
  <c r="H103" i="1"/>
  <c r="H104" i="1"/>
  <c r="H100" i="1"/>
  <c r="H99" i="1"/>
</calcChain>
</file>

<file path=xl/sharedStrings.xml><?xml version="1.0" encoding="utf-8"?>
<sst xmlns="http://schemas.openxmlformats.org/spreadsheetml/2006/main" count="258" uniqueCount="141">
  <si>
    <t>THÔNG TIN CHUNG</t>
  </si>
  <si>
    <t>Chỉ tiêu</t>
  </si>
  <si>
    <t>Giải thích biến động</t>
  </si>
  <si>
    <t>Đơn vị tính</t>
  </si>
  <si>
    <t>1.1</t>
  </si>
  <si>
    <t>1.2</t>
  </si>
  <si>
    <t>1.3</t>
  </si>
  <si>
    <t>2.1</t>
  </si>
  <si>
    <t>2.2</t>
  </si>
  <si>
    <t>2.3</t>
  </si>
  <si>
    <t>2.4</t>
  </si>
  <si>
    <t>STT</t>
  </si>
  <si>
    <t>A.</t>
  </si>
  <si>
    <t>I</t>
  </si>
  <si>
    <t>Doanh nghiệp</t>
  </si>
  <si>
    <t>DOANH NGHIỆP CNTT</t>
  </si>
  <si>
    <t xml:space="preserve">Số lượng doanh nghiệp CNTT mới đăng ký kinh doanh trong năm </t>
  </si>
  <si>
    <t>Doanh nghiệp sản xuất sản phẩm nội dung số</t>
  </si>
  <si>
    <t>Doanh nghiệp cung cấp dịch vụ CNTT (trừ kinh doanh, phân phối)</t>
  </si>
  <si>
    <t>Doanh nghiệp kinh doanh, phân phối các sản phẩm, dịch vụ CNTT</t>
  </si>
  <si>
    <t>1.4</t>
  </si>
  <si>
    <t>1.5</t>
  </si>
  <si>
    <t>Doanh nghiệp sản xuất sản phẩm phần mềm</t>
  </si>
  <si>
    <t>Doanh nghiệp sản xuất sản phẩm phần cứng, điện tử</t>
  </si>
  <si>
    <t xml:space="preserve">Số lượng doanh nghiệp CNTT đang hoạt động </t>
  </si>
  <si>
    <t>2.5</t>
  </si>
  <si>
    <t>Số lượng doanh nghiệp CNTT phá sản hoặc giải thể trong năm</t>
  </si>
  <si>
    <t>Triệu USD</t>
  </si>
  <si>
    <t>Triệu đồng</t>
  </si>
  <si>
    <t>IV</t>
  </si>
  <si>
    <t>ĐẦU TƯ CHO CNTT</t>
  </si>
  <si>
    <t>Tổng chi đầu tư từ NSNN của tỉnh trong năm cho tất cả các lĩnh vực (bao gồm đầu tư từ Trung ương và địa phương)</t>
  </si>
  <si>
    <t>Tổng đầu tư từ vốn ngoài NSNN ở tất cả các lĩnh vực vào địa bàn tỉnh trong năm</t>
  </si>
  <si>
    <t>Đầu tư trong nước</t>
  </si>
  <si>
    <t>Đầu tư nước ngoài</t>
  </si>
  <si>
    <t>Tổng đầu tư từ NSNN của tỉnh cho lĩnh vực CNTT trong năm (bao gồm đầu tư từ Trung ương và địa phương)</t>
  </si>
  <si>
    <t>Đầu tư, mua sắm sản phẩm phần cứng, điện tử</t>
  </si>
  <si>
    <t>Đầu tư, mua sắm sản phẩm nội dung số</t>
  </si>
  <si>
    <t>Thuê dịch vụ CNTT</t>
  </si>
  <si>
    <t>Đầu tư, mua sắm sản phẩm phần mềm</t>
  </si>
  <si>
    <t>12.1</t>
  </si>
  <si>
    <t>12.2</t>
  </si>
  <si>
    <t>Tổng đầu tư ngoài NSNN cho lĩnh vực CNTT tại địa bàn tỉnh trong năm</t>
  </si>
  <si>
    <t>13.1</t>
  </si>
  <si>
    <t>13.2</t>
  </si>
  <si>
    <t>13.3</t>
  </si>
  <si>
    <t>13.4</t>
  </si>
  <si>
    <t>Năm 2020</t>
  </si>
  <si>
    <t>PHIẾU THU THẬP SỐ LIỆU VỀ MỨC ĐỘ SẴN SÀNG
 CHO PHÁT TRIỂN VÀ ỨNG DỤNG CNTT-TT NĂM 2022</t>
  </si>
  <si>
    <t>Năm 2021</t>
  </si>
  <si>
    <t>Tên cơ quan, đơn vị:</t>
  </si>
  <si>
    <t>Họ tên người báo cáo:</t>
  </si>
  <si>
    <t>Số điện thoại di động:</t>
  </si>
  <si>
    <t>Tổng số cán bộ công chức, viên chức (CCVC)</t>
  </si>
  <si>
    <t>Người</t>
  </si>
  <si>
    <t>B.</t>
  </si>
  <si>
    <t>HẠ TẦNG KỸ THUẬT CNTT</t>
  </si>
  <si>
    <t>II</t>
  </si>
  <si>
    <t>HẠ TẦNG KỸ THUẬT TRONG CQNN</t>
  </si>
  <si>
    <t>Trang bị máy tính trong các cơ quan nhà nước của tỉnh</t>
  </si>
  <si>
    <t>8.1</t>
  </si>
  <si>
    <t>Tổng số máy tính</t>
  </si>
  <si>
    <t>•</t>
  </si>
  <si>
    <t>Máy tính để bàn</t>
  </si>
  <si>
    <t>Máy</t>
  </si>
  <si>
    <t>Máy tính xách tay</t>
  </si>
  <si>
    <t>Máy chủ</t>
  </si>
  <si>
    <t>8.2</t>
  </si>
  <si>
    <t>Số CCVC được trang bị máy tính</t>
  </si>
  <si>
    <r>
      <t xml:space="preserve">Băng thông kết nối Internet của cơ quan, đơn vị theo từng loại kết nối </t>
    </r>
    <r>
      <rPr>
        <i/>
        <sz val="11"/>
        <color theme="1"/>
        <rFont val="Times New Roman"/>
        <family val="1"/>
      </rPr>
      <t>(tính trên tổng các đường truyền)</t>
    </r>
  </si>
  <si>
    <t>9.1</t>
  </si>
  <si>
    <t>Leased Line</t>
  </si>
  <si>
    <t>Mbps</t>
  </si>
  <si>
    <t>9.2</t>
  </si>
  <si>
    <t>FTTH</t>
  </si>
  <si>
    <t>9.3</t>
  </si>
  <si>
    <t>xDSL (ADSL và SDSL)</t>
  </si>
  <si>
    <t>9.4</t>
  </si>
  <si>
    <t>Băng rộng khác</t>
  </si>
  <si>
    <t>Triển khai hệ thống an toàn thông tin, an toàn dữ liệu</t>
  </si>
  <si>
    <t>17.1</t>
  </si>
  <si>
    <t>Số máy tính có cài đặt các phần mềm diệt và phòng chống virus</t>
  </si>
  <si>
    <t>Máy tính</t>
  </si>
  <si>
    <t>17.2</t>
  </si>
  <si>
    <t>Triển khai giải pháp an toàn thông tin</t>
  </si>
  <si>
    <t>17.2.1</t>
  </si>
  <si>
    <t>Các giải pháp an toàn thông tin tại cơ quan, đơn vị</t>
  </si>
  <si>
    <t>Tường lửa (firewall)</t>
  </si>
  <si>
    <t>Có/Không</t>
  </si>
  <si>
    <t>Lọc thư rác (spam email)</t>
  </si>
  <si>
    <t>Phần mềm bảo mật/diệt virus (Security/ Antivirus Software)</t>
  </si>
  <si>
    <t>Hệ thống cảnh báo truy nhập trái phép (IPS/ IDS)</t>
  </si>
  <si>
    <t>Giải pháp khác (Ghi rõ tên giải pháp)</t>
  </si>
  <si>
    <t>17.3</t>
  </si>
  <si>
    <t>Triển khai giải pháp an toàn dữ liệu</t>
  </si>
  <si>
    <t>17.3.1</t>
  </si>
  <si>
    <t>Các giải pháp an toàn dữ liệu tại trụ sở cơ quan, đơn vị</t>
  </si>
  <si>
    <t>Băng từ (Tape)</t>
  </si>
  <si>
    <t>Tủ đĩa (Disk)</t>
  </si>
  <si>
    <t>SAN</t>
  </si>
  <si>
    <t>NAS</t>
  </si>
  <si>
    <t>DAS</t>
  </si>
  <si>
    <r>
      <t xml:space="preserve">Tổng đầu tư từ NSNN cho hạ tầng kỹ thuật </t>
    </r>
    <r>
      <rPr>
        <i/>
        <sz val="11"/>
        <rFont val="Times New Roman"/>
        <family val="1"/>
      </rPr>
      <t>(Mua sắm thiết bị CNTT)</t>
    </r>
  </si>
  <si>
    <t>VND</t>
  </si>
  <si>
    <r>
      <t xml:space="preserve">Đầu cho hạ tầng an toàn thông tin </t>
    </r>
    <r>
      <rPr>
        <i/>
        <sz val="11"/>
        <color theme="1"/>
        <rFont val="Times New Roman"/>
        <family val="1"/>
      </rPr>
      <t>(Mua sắm, trang bị phần mềm diệt virus, USB bảo mật, ổ cứng di động và các thiết bị phục vụ sao lưu dữ liệu…)</t>
    </r>
  </si>
  <si>
    <t>C.</t>
  </si>
  <si>
    <t>HẠ TẦNG NHÂN LỰC CNTT</t>
  </si>
  <si>
    <t>HẠ TẦNG NHÂN LỰC CỦA CQNN</t>
  </si>
  <si>
    <t>Số cán bộ chuyên trách, kiêm nhiệm về CNTT trong các CQNN của tỉnh</t>
  </si>
  <si>
    <t>Số cán bộ chuyên trách, kiêm nhiệm về CNTT có trình độ đại học trở lên</t>
  </si>
  <si>
    <t>Số cán bộ chuyên trách, kiêm nhiệm về an toàn thông tin trong các CQNN của tỉnh</t>
  </si>
  <si>
    <t>Chi cho đào tạo CNTT và an toàn thông tin</t>
  </si>
  <si>
    <t>D.</t>
  </si>
  <si>
    <t>ỨNG DỤNG CNTT</t>
  </si>
  <si>
    <t>Các ứng dụng cơ bản đã triển khai tại cơ quan, đơn vị</t>
  </si>
  <si>
    <t>Quản lý văn bản và điều hành trên môi trường mạng</t>
  </si>
  <si>
    <t>Quản lý nhân sự</t>
  </si>
  <si>
    <t>Quản lý tài chính - kế toán</t>
  </si>
  <si>
    <t>Quản lý tài sản cố định</t>
  </si>
  <si>
    <t>Hệ thống một cửa điện tử</t>
  </si>
  <si>
    <t>Ứng dụng chữ ký số</t>
  </si>
  <si>
    <t>Ứng dụng khác (Liệt kê chi tiết)…..</t>
  </si>
  <si>
    <t>Sử dụng văn bản điện tử trong hoạt động tại cơ quan, đơn vị</t>
  </si>
  <si>
    <t>7.1</t>
  </si>
  <si>
    <t>Các loại văn bản điện tử đã triển khai tại cơ quan, đơn vị</t>
  </si>
  <si>
    <t>7.1.1</t>
  </si>
  <si>
    <t>Nội bộ</t>
  </si>
  <si>
    <t>Giấy mời họp</t>
  </si>
  <si>
    <t>Tài liệu phục vụ cuộc họp</t>
  </si>
  <si>
    <t>Văn bản để biết, để báo cáo</t>
  </si>
  <si>
    <t>Thông báo chung của cơ quan</t>
  </si>
  <si>
    <t>Các tài liệu cần trao đổi trong quá trình xử lý công việc</t>
  </si>
  <si>
    <t>Các hoạt động nội bộ khác (ghi cụ thể)……</t>
  </si>
  <si>
    <t>7.1.2</t>
  </si>
  <si>
    <t>Với cơ quan, tổ chức, cá nhân bên ngoài</t>
  </si>
  <si>
    <t>Văn bản hành chính</t>
  </si>
  <si>
    <t>Hồ sơ công việc</t>
  </si>
  <si>
    <t>Các hoạt động nội bộ khác (ghi cụ thể)……..</t>
  </si>
  <si>
    <t>Tổng chi cho ứng dụng CNTT</t>
  </si>
  <si>
    <t>CHỈ TIÊU RIÊNG ĐƠN VỊ CẦN CUNG CẤP THÊM</t>
  </si>
  <si>
    <r>
      <rPr>
        <b/>
        <sz val="11"/>
        <color theme="1"/>
        <rFont val="Times New Roman"/>
        <family val="1"/>
      </rPr>
      <t>Hướng dẫn chung:</t>
    </r>
    <r>
      <rPr>
        <sz val="11"/>
        <color theme="1"/>
        <rFont val="Times New Roman"/>
        <family val="1"/>
      </rPr>
      <t xml:space="preserve">
• Những trường hợp không có được số liệu chính xác, có thể sử dụng số ước tính gần đúng nhất có thể.
• Thời điểm và số liệu thống kê:
 - Cột Năm 2020: lấy số liệu tính đến 31/12/2020. 
</t>
    </r>
    <r>
      <rPr>
        <sz val="11"/>
        <color rgb="FFFF0000"/>
        <rFont val="Times New Roman"/>
        <family val="1"/>
      </rPr>
      <t xml:space="preserve"> - </t>
    </r>
    <r>
      <rPr>
        <sz val="11"/>
        <color theme="1"/>
        <rFont val="Times New Roman"/>
        <family val="1"/>
      </rPr>
      <t xml:space="preserve">Cột Năm 2021: lấy số liệu tính đến 31/12/2021.
 </t>
    </r>
    <r>
      <rPr>
        <sz val="11"/>
        <color rgb="FFFF0000"/>
        <rFont val="Times New Roman"/>
        <family val="1"/>
      </rPr>
      <t>-</t>
    </r>
    <r>
      <rPr>
        <sz val="11"/>
        <color theme="1"/>
        <rFont val="Times New Roman"/>
        <family val="1"/>
      </rPr>
      <t xml:space="preserve"> Cột Giải thích biến động: Khi số liệu có sự thay đổi lớn giữa các năm (trên 20%), đề nghị giải thích lý do.
• Sau khi điền phiếu điều tra, đề nghị ghi rõ tên và thông tin liên hệ của cán bộ xử lý vào cuối phiếu điều tra để liên lạc, trao đổi khi cần.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</si>
</sst>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6" x14ac:knownFonts="1">
    <font>
      <sz val="11"/>
      <color theme="1"/>
      <name val="Calibri"/>
      <family val="2"/>
      <charset val="163"/>
      <scheme val="minor"/>
    </font>
    <font>
      <b/>
      <sz val="13"/>
      <color theme="1"/>
      <name val="Times New Roman"/>
      <family val="1"/>
    </font>
    <font>
      <b/>
      <sz val="13"/>
      <color rgb="FFFF0000"/>
      <name val="Times New Roman"/>
      <family val="1"/>
    </font>
    <font>
      <sz val="11"/>
      <color theme="1"/>
      <name val="Times New Roman"/>
      <family val="1"/>
    </font>
    <font>
      <sz val="12"/>
      <color theme="1"/>
      <name val="Times New Roman"/>
      <family val="1"/>
    </font>
    <font>
      <sz val="11"/>
      <color rgb="FFFF0000"/>
      <name val="Times New Roman"/>
      <family val="1"/>
    </font>
    <font>
      <b/>
      <sz val="11"/>
      <color theme="1"/>
      <name val="Times New Roman"/>
      <family val="1"/>
    </font>
    <font>
      <b/>
      <sz val="12"/>
      <color theme="1"/>
      <name val="Times New Roman"/>
      <family val="1"/>
    </font>
    <font>
      <sz val="11"/>
      <color theme="1"/>
      <name val="Calibri"/>
      <family val="2"/>
      <charset val="163"/>
      <scheme val="minor"/>
    </font>
    <font>
      <b/>
      <sz val="11"/>
      <name val="Times New Roman"/>
      <family val="1"/>
    </font>
    <font>
      <b/>
      <i/>
      <sz val="11"/>
      <color theme="1"/>
      <name val="Times New Roman"/>
      <family val="1"/>
    </font>
    <font>
      <i/>
      <sz val="11"/>
      <color theme="1"/>
      <name val="Times New Roman"/>
      <family val="1"/>
    </font>
    <font>
      <i/>
      <sz val="11"/>
      <name val="Times New Roman"/>
      <family val="1"/>
    </font>
    <font>
      <sz val="11"/>
      <name val="Times New Roman"/>
      <family val="1"/>
    </font>
    <font>
      <b/>
      <i/>
      <sz val="11"/>
      <name val="Times New Roman"/>
      <family val="1"/>
    </font>
    <font>
      <strike/>
      <sz val="11"/>
      <color theme="1"/>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43" fontId="8" fillId="0" borderId="0" applyFont="0" applyFill="0" applyBorder="0" applyAlignment="0" applyProtection="0"/>
  </cellStyleXfs>
  <cellXfs count="107">
    <xf numFmtId="0" fontId="0" fillId="0" borderId="0" xfId="0"/>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0" xfId="0" applyFont="1" applyFill="1" applyAlignment="1">
      <alignment vertical="center" wrapText="1"/>
    </xf>
    <xf numFmtId="0" fontId="3" fillId="0" borderId="0" xfId="0" applyFont="1" applyFill="1"/>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4" fillId="0" borderId="0" xfId="0" applyFont="1" applyFill="1" applyAlignment="1">
      <alignment horizontal="center" vertical="center"/>
    </xf>
    <xf numFmtId="0" fontId="3" fillId="0" borderId="0" xfId="0" applyFont="1" applyFill="1" applyAlignment="1">
      <alignment vertical="center"/>
    </xf>
    <xf numFmtId="0" fontId="2" fillId="0" borderId="0" xfId="0" applyFont="1" applyFill="1" applyAlignment="1">
      <alignment horizontal="center" vertical="center" wrapText="1"/>
    </xf>
    <xf numFmtId="0" fontId="5" fillId="0" borderId="0" xfId="0" applyFont="1" applyFill="1" applyAlignment="1">
      <alignment vertical="center" wrapText="1"/>
    </xf>
    <xf numFmtId="0" fontId="3" fillId="0" borderId="0" xfId="0" applyFont="1" applyFill="1" applyAlignment="1">
      <alignment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6" fillId="0" borderId="0" xfId="0" applyFont="1" applyFill="1" applyBorder="1" applyAlignment="1">
      <alignment horizontal="center" vertical="center"/>
    </xf>
    <xf numFmtId="0" fontId="5" fillId="0" borderId="0" xfId="0" applyFont="1" applyFill="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7" fillId="0" borderId="0" xfId="0" applyFont="1" applyFill="1" applyBorder="1" applyAlignment="1">
      <alignment horizontal="left" vertical="center"/>
    </xf>
    <xf numFmtId="0" fontId="5" fillId="0" borderId="5" xfId="0" applyFont="1" applyFill="1" applyBorder="1" applyAlignment="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3" fontId="6" fillId="0" borderId="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Fill="1" applyBorder="1" applyAlignment="1">
      <alignment horizontal="left" vertical="center"/>
    </xf>
    <xf numFmtId="0" fontId="6" fillId="2" borderId="1" xfId="0" applyFont="1" applyFill="1" applyBorder="1" applyAlignment="1">
      <alignment horizontal="center" vertical="center"/>
    </xf>
    <xf numFmtId="0" fontId="6" fillId="0" borderId="6" xfId="0" applyFont="1" applyFill="1" applyBorder="1" applyAlignment="1">
      <alignment horizontal="center" vertical="center"/>
    </xf>
    <xf numFmtId="3" fontId="3" fillId="0" borderId="1" xfId="0" applyNumberFormat="1" applyFont="1" applyFill="1" applyBorder="1" applyAlignment="1">
      <alignment horizontal="right" vertical="center"/>
    </xf>
    <xf numFmtId="0" fontId="3" fillId="0" borderId="1"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3" fontId="6" fillId="0" borderId="1" xfId="0" applyNumberFormat="1" applyFont="1" applyFill="1" applyBorder="1" applyAlignment="1">
      <alignment horizontal="right" vertical="center" wrapText="1"/>
    </xf>
    <xf numFmtId="0" fontId="6" fillId="0" borderId="1" xfId="0" applyFont="1" applyFill="1" applyBorder="1" applyAlignment="1">
      <alignment vertical="center" wrapTex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10" fillId="0" borderId="1" xfId="0" applyFont="1" applyFill="1" applyBorder="1" applyAlignment="1">
      <alignment horizontal="center" vertical="center"/>
    </xf>
    <xf numFmtId="3" fontId="6" fillId="0" borderId="1" xfId="1" applyNumberFormat="1" applyFont="1" applyFill="1" applyBorder="1" applyAlignment="1">
      <alignment horizontal="right" vertical="center"/>
    </xf>
    <xf numFmtId="3" fontId="3" fillId="0" borderId="1" xfId="1" applyNumberFormat="1" applyFont="1" applyFill="1" applyBorder="1" applyAlignment="1">
      <alignment horizontal="right" vertical="center"/>
    </xf>
    <xf numFmtId="0" fontId="11" fillId="0" borderId="1" xfId="0" applyFont="1" applyFill="1" applyBorder="1" applyAlignment="1">
      <alignment horizontal="center" vertical="center"/>
    </xf>
    <xf numFmtId="0" fontId="13" fillId="0" borderId="1" xfId="0" applyFont="1" applyFill="1" applyBorder="1" applyAlignment="1">
      <alignment horizontal="center" vertical="center"/>
    </xf>
    <xf numFmtId="3" fontId="13" fillId="0" borderId="1" xfId="1" applyNumberFormat="1" applyFont="1" applyFill="1" applyBorder="1" applyAlignment="1">
      <alignment horizontal="right" vertical="center"/>
    </xf>
    <xf numFmtId="0" fontId="13" fillId="0" borderId="1" xfId="0" applyFont="1" applyFill="1" applyBorder="1" applyAlignment="1">
      <alignment vertical="center"/>
    </xf>
    <xf numFmtId="0" fontId="13" fillId="0" borderId="1" xfId="0" applyFont="1" applyFill="1" applyBorder="1" applyAlignment="1">
      <alignment horizontal="right" vertical="center"/>
    </xf>
    <xf numFmtId="0" fontId="9" fillId="0" borderId="1" xfId="0" applyFont="1" applyFill="1" applyBorder="1" applyAlignment="1">
      <alignment horizontal="center" vertical="center"/>
    </xf>
    <xf numFmtId="3" fontId="13" fillId="0" borderId="1"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6" fillId="0" borderId="4" xfId="0" applyFont="1" applyFill="1" applyBorder="1" applyAlignment="1">
      <alignment horizontal="center" vertical="center"/>
    </xf>
    <xf numFmtId="0" fontId="5" fillId="0" borderId="0" xfId="0" applyFont="1" applyFill="1" applyBorder="1" applyAlignment="1">
      <alignment vertical="center"/>
    </xf>
    <xf numFmtId="0" fontId="3" fillId="0" borderId="0" xfId="0" applyFont="1" applyFill="1" applyBorder="1"/>
    <xf numFmtId="0" fontId="6" fillId="0" borderId="8" xfId="0" applyFont="1" applyFill="1" applyBorder="1" applyAlignment="1">
      <alignment horizontal="center" vertical="center"/>
    </xf>
    <xf numFmtId="3" fontId="3" fillId="0" borderId="8" xfId="0" applyNumberFormat="1" applyFont="1" applyFill="1" applyBorder="1" applyAlignment="1">
      <alignment horizontal="right" vertical="center"/>
    </xf>
    <xf numFmtId="0" fontId="3" fillId="0" borderId="8" xfId="0" applyFont="1" applyFill="1" applyBorder="1" applyAlignment="1">
      <alignment vertical="center"/>
    </xf>
    <xf numFmtId="0" fontId="5" fillId="0" borderId="0" xfId="0" applyFont="1" applyFill="1"/>
    <xf numFmtId="0" fontId="3" fillId="0" borderId="2" xfId="0" applyFont="1" applyFill="1" applyBorder="1" applyAlignment="1">
      <alignment horizontal="center" vertical="center"/>
    </xf>
    <xf numFmtId="3" fontId="3" fillId="0" borderId="1" xfId="0" applyNumberFormat="1" applyFont="1" applyFill="1" applyBorder="1" applyAlignment="1">
      <alignment vertical="center"/>
    </xf>
    <xf numFmtId="3" fontId="15" fillId="0" borderId="1" xfId="0" applyNumberFormat="1" applyFont="1" applyFill="1" applyBorder="1" applyAlignment="1">
      <alignment vertical="center"/>
    </xf>
    <xf numFmtId="0" fontId="15" fillId="0" borderId="1" xfId="0" applyFont="1" applyFill="1" applyBorder="1" applyAlignment="1">
      <alignment vertical="center"/>
    </xf>
    <xf numFmtId="0" fontId="6" fillId="0" borderId="9"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7"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3" borderId="9"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0" xfId="0" applyFont="1" applyFill="1" applyAlignment="1">
      <alignment horizontal="left" vertical="center" wrapText="1"/>
    </xf>
    <xf numFmtId="0" fontId="1" fillId="0" borderId="0" xfId="0" applyFont="1" applyFill="1" applyAlignment="1">
      <alignment horizontal="center" vertical="center" wrapText="1"/>
    </xf>
    <xf numFmtId="0" fontId="6" fillId="0" borderId="0" xfId="0" applyFont="1" applyFill="1" applyBorder="1" applyAlignment="1">
      <alignment horizontal="left" vertical="center"/>
    </xf>
    <xf numFmtId="0" fontId="6" fillId="2"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9" fillId="2" borderId="1" xfId="0" applyFont="1" applyFill="1" applyBorder="1" applyAlignment="1">
      <alignment horizontal="center"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10" fillId="0" borderId="2" xfId="0" applyFont="1" applyFill="1" applyBorder="1" applyAlignment="1">
      <alignment horizontal="left" vertical="center"/>
    </xf>
    <xf numFmtId="0" fontId="10" fillId="0" borderId="7" xfId="0" applyFont="1" applyFill="1" applyBorder="1" applyAlignment="1">
      <alignment horizontal="left" vertical="center"/>
    </xf>
    <xf numFmtId="0" fontId="6" fillId="2" borderId="2" xfId="0" applyFont="1" applyFill="1" applyBorder="1" applyAlignment="1">
      <alignment horizontal="center" vertical="center"/>
    </xf>
    <xf numFmtId="0" fontId="6" fillId="2" borderId="7" xfId="0" applyFont="1" applyFill="1" applyBorder="1" applyAlignment="1">
      <alignment horizontal="center" vertical="center"/>
    </xf>
    <xf numFmtId="0" fontId="13" fillId="0" borderId="1" xfId="0" applyFont="1" applyFill="1" applyBorder="1" applyAlignment="1">
      <alignment horizontal="left" vertical="center" wrapText="1"/>
    </xf>
    <xf numFmtId="0" fontId="14" fillId="0" borderId="2" xfId="0" applyFont="1" applyFill="1" applyBorder="1" applyAlignment="1">
      <alignment horizontal="left" vertical="center"/>
    </xf>
    <xf numFmtId="0" fontId="14" fillId="0" borderId="3" xfId="0" applyFont="1" applyFill="1" applyBorder="1" applyAlignment="1">
      <alignment horizontal="left" vertical="center"/>
    </xf>
    <xf numFmtId="0" fontId="12" fillId="0" borderId="1" xfId="0" applyFont="1" applyFill="1" applyBorder="1" applyAlignment="1">
      <alignment horizontal="left" vertical="center"/>
    </xf>
    <xf numFmtId="0" fontId="10" fillId="0" borderId="1" xfId="0" applyFont="1" applyFill="1" applyBorder="1" applyAlignment="1">
      <alignment vertical="center" wrapText="1"/>
    </xf>
    <xf numFmtId="0" fontId="10" fillId="0" borderId="3" xfId="0" applyFont="1" applyFill="1" applyBorder="1" applyAlignment="1">
      <alignment horizontal="left" vertical="center"/>
    </xf>
    <xf numFmtId="0" fontId="9"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2" borderId="4" xfId="0" applyFont="1" applyFill="1" applyBorder="1" applyAlignment="1">
      <alignment horizontal="center" vertical="center"/>
    </xf>
    <xf numFmtId="0" fontId="6" fillId="0" borderId="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vertical="center"/>
    </xf>
    <xf numFmtId="0" fontId="6"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10" fillId="0"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7"/>
  <sheetViews>
    <sheetView tabSelected="1" topLeftCell="A76" zoomScaleSheetLayoutView="100" workbookViewId="0">
      <selection activeCell="I79" sqref="I79"/>
    </sheetView>
  </sheetViews>
  <sheetFormatPr defaultColWidth="9" defaultRowHeight="15.75" x14ac:dyDescent="0.25"/>
  <cols>
    <col min="1" max="1" width="7" style="22" customWidth="1"/>
    <col min="2" max="2" width="34.7109375" style="23" customWidth="1"/>
    <col min="3" max="3" width="22.140625" style="9" customWidth="1"/>
    <col min="4" max="4" width="12.28515625" style="8" customWidth="1"/>
    <col min="5" max="6" width="12.7109375" style="9" customWidth="1"/>
    <col min="7" max="7" width="20.28515625" style="9" customWidth="1"/>
    <col min="8" max="8" width="16.85546875" style="17" customWidth="1"/>
    <col min="9" max="9" width="17.28515625" style="5" customWidth="1"/>
    <col min="10" max="16384" width="9" style="5"/>
  </cols>
  <sheetData>
    <row r="1" spans="1:9" ht="18" customHeight="1" x14ac:dyDescent="0.25">
      <c r="A1" s="6"/>
      <c r="B1" s="7"/>
      <c r="C1" s="6"/>
      <c r="F1" s="6"/>
      <c r="G1" s="6"/>
      <c r="H1" s="10"/>
    </row>
    <row r="2" spans="1:9" ht="40.700000000000003" customHeight="1" x14ac:dyDescent="0.25">
      <c r="A2" s="76" t="s">
        <v>48</v>
      </c>
      <c r="B2" s="76"/>
      <c r="C2" s="76"/>
      <c r="D2" s="76"/>
      <c r="E2" s="76"/>
      <c r="F2" s="76"/>
      <c r="G2" s="76"/>
      <c r="H2" s="4"/>
    </row>
    <row r="3" spans="1:9" ht="18" customHeight="1" x14ac:dyDescent="0.25">
      <c r="A3" s="6"/>
      <c r="B3" s="7"/>
      <c r="F3" s="6"/>
      <c r="G3" s="6"/>
      <c r="H3" s="10"/>
    </row>
    <row r="4" spans="1:9" ht="131.25" customHeight="1" x14ac:dyDescent="0.25">
      <c r="A4" s="75" t="s">
        <v>140</v>
      </c>
      <c r="B4" s="75"/>
      <c r="C4" s="75"/>
      <c r="D4" s="75"/>
      <c r="E4" s="75"/>
      <c r="F4" s="75"/>
      <c r="G4" s="75"/>
      <c r="H4" s="11"/>
      <c r="I4" s="12"/>
    </row>
    <row r="5" spans="1:9" ht="12.75" customHeight="1" x14ac:dyDescent="0.25">
      <c r="A5" s="13"/>
      <c r="B5" s="14"/>
      <c r="C5" s="14"/>
      <c r="D5" s="15"/>
      <c r="E5" s="14"/>
      <c r="F5" s="14"/>
      <c r="G5" s="14"/>
      <c r="H5" s="11"/>
      <c r="I5" s="12"/>
    </row>
    <row r="6" spans="1:9" ht="15" x14ac:dyDescent="0.25">
      <c r="A6" s="16" t="s">
        <v>12</v>
      </c>
      <c r="B6" s="77" t="s">
        <v>0</v>
      </c>
      <c r="C6" s="77"/>
      <c r="D6" s="77"/>
      <c r="E6" s="77"/>
      <c r="F6" s="77"/>
      <c r="G6" s="77"/>
    </row>
    <row r="7" spans="1:9" ht="15.75" customHeight="1" x14ac:dyDescent="0.25">
      <c r="A7" s="16"/>
      <c r="B7" s="18" t="s">
        <v>50</v>
      </c>
      <c r="C7" s="19"/>
      <c r="D7" s="19"/>
      <c r="E7" s="19"/>
      <c r="F7" s="19"/>
      <c r="G7" s="19"/>
    </row>
    <row r="8" spans="1:9" ht="15.75" customHeight="1" x14ac:dyDescent="0.25">
      <c r="A8" s="16"/>
      <c r="B8" s="29" t="s">
        <v>51</v>
      </c>
      <c r="C8" s="19"/>
      <c r="D8" s="19"/>
      <c r="E8" s="19"/>
      <c r="F8" s="19"/>
      <c r="G8" s="19"/>
    </row>
    <row r="9" spans="1:9" ht="15.75" customHeight="1" x14ac:dyDescent="0.25">
      <c r="A9" s="16"/>
      <c r="B9" s="29" t="s">
        <v>52</v>
      </c>
      <c r="C9" s="19"/>
      <c r="D9" s="19"/>
      <c r="E9" s="19"/>
      <c r="F9" s="19"/>
      <c r="G9" s="19"/>
    </row>
    <row r="10" spans="1:9" x14ac:dyDescent="0.25">
      <c r="A10" s="16"/>
      <c r="B10" s="18"/>
      <c r="C10" s="18"/>
      <c r="D10" s="20"/>
      <c r="E10" s="18"/>
      <c r="F10" s="18"/>
      <c r="G10" s="18"/>
    </row>
    <row r="11" spans="1:9" ht="30.75" customHeight="1" x14ac:dyDescent="0.25">
      <c r="A11" s="32" t="s">
        <v>11</v>
      </c>
      <c r="B11" s="78" t="s">
        <v>1</v>
      </c>
      <c r="C11" s="78"/>
      <c r="D11" s="27" t="s">
        <v>3</v>
      </c>
      <c r="E11" s="27" t="s">
        <v>47</v>
      </c>
      <c r="F11" s="27">
        <v>2021</v>
      </c>
      <c r="G11" s="27" t="s">
        <v>2</v>
      </c>
    </row>
    <row r="12" spans="1:9" ht="28.5" customHeight="1" x14ac:dyDescent="0.25">
      <c r="A12" s="33">
        <v>1</v>
      </c>
      <c r="B12" s="79" t="s">
        <v>53</v>
      </c>
      <c r="C12" s="79"/>
      <c r="D12" s="2" t="s">
        <v>54</v>
      </c>
      <c r="E12" s="34"/>
      <c r="F12" s="34"/>
      <c r="G12" s="35"/>
      <c r="H12" s="17" t="e">
        <f>IF(OR(E12/SUM(#REF!)&lt;30,F12/SUM(#REF!)&lt;10), "Số liệu thiếu logic, đề nghị kiểm tra lại",IF(ABS(F12-E12)/E12&gt;10%, "Số liệu chênh lệch giữa hai năm lớn, đề nghị giải thích",""))</f>
        <v>#REF!</v>
      </c>
    </row>
    <row r="13" spans="1:9" ht="14.25" customHeight="1" x14ac:dyDescent="0.25">
      <c r="A13" s="16"/>
      <c r="B13" s="31"/>
      <c r="C13" s="16"/>
      <c r="D13" s="36"/>
      <c r="E13" s="37"/>
      <c r="F13" s="37"/>
      <c r="G13" s="37"/>
    </row>
    <row r="14" spans="1:9" ht="15" x14ac:dyDescent="0.25">
      <c r="A14" s="16" t="s">
        <v>55</v>
      </c>
      <c r="B14" s="77" t="s">
        <v>56</v>
      </c>
      <c r="C14" s="77"/>
      <c r="D14" s="36"/>
      <c r="E14" s="37"/>
      <c r="F14" s="37"/>
      <c r="G14" s="37"/>
    </row>
    <row r="15" spans="1:9" ht="15" x14ac:dyDescent="0.25">
      <c r="A15" s="16"/>
      <c r="B15" s="31"/>
      <c r="C15" s="31"/>
      <c r="D15" s="36"/>
      <c r="E15" s="37"/>
      <c r="F15" s="37"/>
      <c r="G15" s="37"/>
    </row>
    <row r="16" spans="1:9" ht="25.5" customHeight="1" x14ac:dyDescent="0.25">
      <c r="A16" s="38" t="s">
        <v>11</v>
      </c>
      <c r="B16" s="80" t="s">
        <v>1</v>
      </c>
      <c r="C16" s="80"/>
      <c r="D16" s="39" t="s">
        <v>3</v>
      </c>
      <c r="E16" s="27" t="s">
        <v>47</v>
      </c>
      <c r="F16" s="27" t="s">
        <v>49</v>
      </c>
      <c r="G16" s="39" t="s">
        <v>2</v>
      </c>
    </row>
    <row r="17" spans="1:8" ht="29.25" customHeight="1" x14ac:dyDescent="0.25">
      <c r="A17" s="1" t="s">
        <v>57</v>
      </c>
      <c r="B17" s="81" t="s">
        <v>58</v>
      </c>
      <c r="C17" s="82"/>
      <c r="D17" s="2"/>
      <c r="E17" s="40"/>
      <c r="F17" s="40"/>
      <c r="G17" s="41"/>
      <c r="H17" s="21"/>
    </row>
    <row r="18" spans="1:8" ht="29.25" customHeight="1" x14ac:dyDescent="0.25">
      <c r="A18" s="1">
        <v>8</v>
      </c>
      <c r="B18" s="42" t="s">
        <v>59</v>
      </c>
      <c r="C18" s="43"/>
      <c r="D18" s="2"/>
      <c r="E18" s="40"/>
      <c r="F18" s="40"/>
      <c r="G18" s="41"/>
      <c r="H18" s="21"/>
    </row>
    <row r="19" spans="1:8" ht="24" customHeight="1" x14ac:dyDescent="0.25">
      <c r="A19" s="44" t="s">
        <v>60</v>
      </c>
      <c r="B19" s="83" t="s">
        <v>61</v>
      </c>
      <c r="C19" s="84"/>
      <c r="D19" s="1"/>
      <c r="E19" s="45"/>
      <c r="F19" s="45"/>
      <c r="G19" s="35"/>
      <c r="H19" s="21" t="e">
        <f>IF(OR(E19/E12&gt;1.3,F19/F12&gt;1.3),"Số lượng máy tính quá lớn so với tổng số cán bộ CCVC", IF(ABS(F19-E19)/E19&gt;15%,"Số liệu đột biến giữa hai năm, đề nghị giải thích",""))</f>
        <v>#DIV/0!</v>
      </c>
    </row>
    <row r="20" spans="1:8" ht="21.2" customHeight="1" x14ac:dyDescent="0.25">
      <c r="A20" s="3" t="s">
        <v>62</v>
      </c>
      <c r="B20" s="85" t="s">
        <v>63</v>
      </c>
      <c r="C20" s="86"/>
      <c r="D20" s="3" t="s">
        <v>64</v>
      </c>
      <c r="E20" s="46"/>
      <c r="F20" s="46"/>
      <c r="G20" s="35"/>
      <c r="H20" s="21" t="e">
        <f>IF(ABS(F20-E20)/E20&gt;20%,"Số liệu đột biến giữa hai năm, đề nghị giải thích","")</f>
        <v>#DIV/0!</v>
      </c>
    </row>
    <row r="21" spans="1:8" ht="21.2" customHeight="1" x14ac:dyDescent="0.25">
      <c r="A21" s="3" t="s">
        <v>62</v>
      </c>
      <c r="B21" s="85" t="s">
        <v>65</v>
      </c>
      <c r="C21" s="86"/>
      <c r="D21" s="3" t="s">
        <v>64</v>
      </c>
      <c r="E21" s="46"/>
      <c r="F21" s="46"/>
      <c r="G21" s="35"/>
      <c r="H21" s="21" t="e">
        <f t="shared" ref="H21:H28" si="0">IF(ABS(F21-E21)/E21&gt;20%,"Số liệu đột biến giữa hai năm, đề nghị giải thích","")</f>
        <v>#DIV/0!</v>
      </c>
    </row>
    <row r="22" spans="1:8" ht="21.2" customHeight="1" x14ac:dyDescent="0.25">
      <c r="A22" s="3" t="s">
        <v>62</v>
      </c>
      <c r="B22" s="85" t="s">
        <v>66</v>
      </c>
      <c r="C22" s="86"/>
      <c r="D22" s="3" t="s">
        <v>64</v>
      </c>
      <c r="E22" s="46"/>
      <c r="F22" s="46"/>
      <c r="G22" s="35"/>
      <c r="H22" s="21" t="e">
        <f t="shared" si="0"/>
        <v>#DIV/0!</v>
      </c>
    </row>
    <row r="23" spans="1:8" ht="21.2" customHeight="1" x14ac:dyDescent="0.25">
      <c r="A23" s="44" t="s">
        <v>67</v>
      </c>
      <c r="B23" s="87" t="s">
        <v>68</v>
      </c>
      <c r="C23" s="88"/>
      <c r="D23" s="3" t="s">
        <v>54</v>
      </c>
      <c r="E23" s="46"/>
      <c r="F23" s="46"/>
      <c r="G23" s="35"/>
      <c r="H23" s="21"/>
    </row>
    <row r="24" spans="1:8" ht="29.25" customHeight="1" x14ac:dyDescent="0.25">
      <c r="A24" s="1">
        <v>9</v>
      </c>
      <c r="B24" s="70" t="s">
        <v>69</v>
      </c>
      <c r="C24" s="71"/>
      <c r="D24" s="1"/>
      <c r="E24" s="46"/>
      <c r="F24" s="46"/>
      <c r="G24" s="35"/>
      <c r="H24" s="21" t="e">
        <f t="shared" si="0"/>
        <v>#DIV/0!</v>
      </c>
    </row>
    <row r="25" spans="1:8" ht="21.2" customHeight="1" x14ac:dyDescent="0.25">
      <c r="A25" s="3" t="s">
        <v>70</v>
      </c>
      <c r="B25" s="74" t="s">
        <v>71</v>
      </c>
      <c r="C25" s="74"/>
      <c r="D25" s="3" t="s">
        <v>72</v>
      </c>
      <c r="E25" s="46"/>
      <c r="F25" s="46"/>
      <c r="G25" s="35"/>
      <c r="H25" s="21" t="e">
        <f t="shared" si="0"/>
        <v>#DIV/0!</v>
      </c>
    </row>
    <row r="26" spans="1:8" ht="21.2" customHeight="1" x14ac:dyDescent="0.25">
      <c r="A26" s="3" t="s">
        <v>73</v>
      </c>
      <c r="B26" s="74" t="s">
        <v>74</v>
      </c>
      <c r="C26" s="74"/>
      <c r="D26" s="3" t="s">
        <v>72</v>
      </c>
      <c r="E26" s="46"/>
      <c r="F26" s="46"/>
      <c r="G26" s="35"/>
      <c r="H26" s="21" t="e">
        <f t="shared" si="0"/>
        <v>#DIV/0!</v>
      </c>
    </row>
    <row r="27" spans="1:8" ht="21.2" customHeight="1" x14ac:dyDescent="0.25">
      <c r="A27" s="3" t="s">
        <v>75</v>
      </c>
      <c r="B27" s="74" t="s">
        <v>76</v>
      </c>
      <c r="C27" s="74"/>
      <c r="D27" s="3" t="s">
        <v>72</v>
      </c>
      <c r="E27" s="46"/>
      <c r="F27" s="46"/>
      <c r="G27" s="35"/>
      <c r="H27" s="21" t="e">
        <f t="shared" si="0"/>
        <v>#DIV/0!</v>
      </c>
    </row>
    <row r="28" spans="1:8" ht="21.2" customHeight="1" x14ac:dyDescent="0.25">
      <c r="A28" s="3" t="s">
        <v>77</v>
      </c>
      <c r="B28" s="74" t="s">
        <v>78</v>
      </c>
      <c r="C28" s="74"/>
      <c r="D28" s="3" t="s">
        <v>72</v>
      </c>
      <c r="E28" s="46"/>
      <c r="F28" s="46"/>
      <c r="G28" s="35"/>
      <c r="H28" s="21" t="e">
        <f t="shared" si="0"/>
        <v>#DIV/0!</v>
      </c>
    </row>
    <row r="29" spans="1:8" ht="21" customHeight="1" x14ac:dyDescent="0.25">
      <c r="A29" s="1">
        <v>17</v>
      </c>
      <c r="B29" s="70" t="s">
        <v>79</v>
      </c>
      <c r="C29" s="71"/>
      <c r="D29" s="3"/>
      <c r="E29" s="46"/>
      <c r="F29" s="46"/>
      <c r="G29" s="35"/>
    </row>
    <row r="30" spans="1:8" ht="35.450000000000003" customHeight="1" x14ac:dyDescent="0.25">
      <c r="A30" s="44" t="s">
        <v>80</v>
      </c>
      <c r="B30" s="95" t="s">
        <v>81</v>
      </c>
      <c r="C30" s="95"/>
      <c r="D30" s="3" t="s">
        <v>82</v>
      </c>
      <c r="E30" s="46"/>
      <c r="F30" s="46"/>
      <c r="G30" s="35"/>
      <c r="H30" s="21" t="e">
        <f>IF(OR(E30&gt;$E$19,F30&gt;$F$19), "Số liệu này không được vượt quá tổng số máy tính", IF(ABS(F30-E30)/E30&gt;20%,"Số liệu đột biến giữa hai năm, đề nghị giải thích",""))</f>
        <v>#DIV/0!</v>
      </c>
    </row>
    <row r="31" spans="1:8" ht="23.25" customHeight="1" x14ac:dyDescent="0.25">
      <c r="A31" s="44" t="s">
        <v>83</v>
      </c>
      <c r="B31" s="87" t="s">
        <v>84</v>
      </c>
      <c r="C31" s="96"/>
      <c r="D31" s="3"/>
      <c r="E31" s="46"/>
      <c r="F31" s="46"/>
      <c r="G31" s="35"/>
    </row>
    <row r="32" spans="1:8" ht="23.25" customHeight="1" x14ac:dyDescent="0.25">
      <c r="A32" s="47" t="s">
        <v>85</v>
      </c>
      <c r="B32" s="94" t="s">
        <v>86</v>
      </c>
      <c r="C32" s="94"/>
      <c r="D32" s="48"/>
      <c r="E32" s="49"/>
      <c r="F32" s="49"/>
      <c r="G32" s="50"/>
    </row>
    <row r="33" spans="1:8" ht="23.25" customHeight="1" x14ac:dyDescent="0.25">
      <c r="A33" s="3" t="s">
        <v>62</v>
      </c>
      <c r="B33" s="91" t="s">
        <v>87</v>
      </c>
      <c r="C33" s="91"/>
      <c r="D33" s="48" t="s">
        <v>88</v>
      </c>
      <c r="E33" s="51"/>
      <c r="F33" s="51"/>
      <c r="G33" s="50"/>
      <c r="H33" s="17" t="str">
        <f>IF(AND(E33="",F33=""),"Đề nghị nhập số liệu","")</f>
        <v>Đề nghị nhập số liệu</v>
      </c>
    </row>
    <row r="34" spans="1:8" ht="23.25" customHeight="1" x14ac:dyDescent="0.25">
      <c r="A34" s="3" t="s">
        <v>62</v>
      </c>
      <c r="B34" s="91" t="s">
        <v>89</v>
      </c>
      <c r="C34" s="91"/>
      <c r="D34" s="48" t="s">
        <v>88</v>
      </c>
      <c r="E34" s="51"/>
      <c r="F34" s="51"/>
      <c r="G34" s="50"/>
      <c r="H34" s="17" t="str">
        <f t="shared" ref="H34:H36" si="1">IF(AND(E34="",F34=""),"Đề nghị nhập số liệu","")</f>
        <v>Đề nghị nhập số liệu</v>
      </c>
    </row>
    <row r="35" spans="1:8" ht="23.25" customHeight="1" x14ac:dyDescent="0.25">
      <c r="A35" s="3" t="s">
        <v>62</v>
      </c>
      <c r="B35" s="91" t="s">
        <v>90</v>
      </c>
      <c r="C35" s="91"/>
      <c r="D35" s="48" t="s">
        <v>88</v>
      </c>
      <c r="E35" s="51"/>
      <c r="F35" s="51"/>
      <c r="G35" s="50"/>
      <c r="H35" s="17" t="str">
        <f t="shared" si="1"/>
        <v>Đề nghị nhập số liệu</v>
      </c>
    </row>
    <row r="36" spans="1:8" ht="23.25" customHeight="1" x14ac:dyDescent="0.25">
      <c r="A36" s="3" t="s">
        <v>62</v>
      </c>
      <c r="B36" s="91" t="s">
        <v>91</v>
      </c>
      <c r="C36" s="91"/>
      <c r="D36" s="48" t="s">
        <v>88</v>
      </c>
      <c r="E36" s="51"/>
      <c r="F36" s="51"/>
      <c r="G36" s="50"/>
      <c r="H36" s="17" t="str">
        <f t="shared" si="1"/>
        <v>Đề nghị nhập số liệu</v>
      </c>
    </row>
    <row r="37" spans="1:8" ht="23.25" customHeight="1" x14ac:dyDescent="0.25">
      <c r="A37" s="3" t="s">
        <v>62</v>
      </c>
      <c r="B37" s="91" t="s">
        <v>92</v>
      </c>
      <c r="C37" s="91"/>
      <c r="D37" s="48" t="s">
        <v>88</v>
      </c>
      <c r="E37" s="51"/>
      <c r="F37" s="51"/>
      <c r="G37" s="50"/>
    </row>
    <row r="38" spans="1:8" ht="24" customHeight="1" x14ac:dyDescent="0.25">
      <c r="A38" s="44" t="s">
        <v>93</v>
      </c>
      <c r="B38" s="92" t="s">
        <v>94</v>
      </c>
      <c r="C38" s="93"/>
      <c r="D38" s="48"/>
      <c r="E38" s="51"/>
      <c r="F38" s="51"/>
      <c r="G38" s="50"/>
    </row>
    <row r="39" spans="1:8" ht="24" customHeight="1" x14ac:dyDescent="0.25">
      <c r="A39" s="47" t="s">
        <v>95</v>
      </c>
      <c r="B39" s="94" t="s">
        <v>96</v>
      </c>
      <c r="C39" s="94"/>
      <c r="D39" s="48"/>
      <c r="E39" s="49"/>
      <c r="F39" s="49"/>
      <c r="G39" s="50"/>
    </row>
    <row r="40" spans="1:8" ht="24" customHeight="1" x14ac:dyDescent="0.25">
      <c r="A40" s="3" t="s">
        <v>62</v>
      </c>
      <c r="B40" s="91" t="s">
        <v>97</v>
      </c>
      <c r="C40" s="91"/>
      <c r="D40" s="48" t="s">
        <v>88</v>
      </c>
      <c r="E40" s="51"/>
      <c r="F40" s="51"/>
      <c r="G40" s="50"/>
      <c r="H40" s="17" t="str">
        <f>IF(AND(E40="",F40=""),"Đề nghị nhập số liệu","")</f>
        <v>Đề nghị nhập số liệu</v>
      </c>
    </row>
    <row r="41" spans="1:8" ht="24" customHeight="1" x14ac:dyDescent="0.25">
      <c r="A41" s="3" t="s">
        <v>62</v>
      </c>
      <c r="B41" s="91" t="s">
        <v>98</v>
      </c>
      <c r="C41" s="91"/>
      <c r="D41" s="48" t="s">
        <v>88</v>
      </c>
      <c r="E41" s="51"/>
      <c r="F41" s="51"/>
      <c r="G41" s="50"/>
      <c r="H41" s="17" t="str">
        <f t="shared" ref="H41:H44" si="2">IF(AND(E41="",F41=""),"Đề nghị nhập số liệu","")</f>
        <v>Đề nghị nhập số liệu</v>
      </c>
    </row>
    <row r="42" spans="1:8" ht="24" customHeight="1" x14ac:dyDescent="0.25">
      <c r="A42" s="3" t="s">
        <v>62</v>
      </c>
      <c r="B42" s="91" t="s">
        <v>99</v>
      </c>
      <c r="C42" s="91"/>
      <c r="D42" s="48" t="s">
        <v>88</v>
      </c>
      <c r="E42" s="51"/>
      <c r="F42" s="51"/>
      <c r="G42" s="50"/>
      <c r="H42" s="17" t="str">
        <f t="shared" si="2"/>
        <v>Đề nghị nhập số liệu</v>
      </c>
    </row>
    <row r="43" spans="1:8" ht="24" customHeight="1" x14ac:dyDescent="0.25">
      <c r="A43" s="3" t="s">
        <v>62</v>
      </c>
      <c r="B43" s="91" t="s">
        <v>100</v>
      </c>
      <c r="C43" s="91"/>
      <c r="D43" s="48" t="s">
        <v>88</v>
      </c>
      <c r="E43" s="51"/>
      <c r="F43" s="51"/>
      <c r="G43" s="50"/>
      <c r="H43" s="17" t="str">
        <f t="shared" si="2"/>
        <v>Đề nghị nhập số liệu</v>
      </c>
    </row>
    <row r="44" spans="1:8" ht="24" customHeight="1" x14ac:dyDescent="0.25">
      <c r="A44" s="3" t="s">
        <v>62</v>
      </c>
      <c r="B44" s="91" t="s">
        <v>101</v>
      </c>
      <c r="C44" s="91"/>
      <c r="D44" s="48" t="s">
        <v>88</v>
      </c>
      <c r="E44" s="51"/>
      <c r="F44" s="51"/>
      <c r="G44" s="50"/>
      <c r="H44" s="17" t="str">
        <f t="shared" si="2"/>
        <v>Đề nghị nhập số liệu</v>
      </c>
    </row>
    <row r="45" spans="1:8" ht="24" customHeight="1" x14ac:dyDescent="0.25">
      <c r="A45" s="3" t="s">
        <v>62</v>
      </c>
      <c r="B45" s="91" t="s">
        <v>92</v>
      </c>
      <c r="C45" s="91"/>
      <c r="D45" s="48" t="s">
        <v>88</v>
      </c>
      <c r="E45" s="51"/>
      <c r="F45" s="51"/>
      <c r="G45" s="50"/>
    </row>
    <row r="46" spans="1:8" ht="31.5" customHeight="1" x14ac:dyDescent="0.25">
      <c r="A46" s="1">
        <v>20</v>
      </c>
      <c r="B46" s="97" t="s">
        <v>102</v>
      </c>
      <c r="C46" s="97"/>
      <c r="D46" s="52" t="s">
        <v>103</v>
      </c>
      <c r="E46" s="53"/>
      <c r="F46" s="53"/>
      <c r="G46" s="50"/>
      <c r="H46" s="17" t="str">
        <f>IF(OR(E46="",F46=""),"Đề nghị nhập số liệu","")</f>
        <v>Đề nghị nhập số liệu</v>
      </c>
    </row>
    <row r="47" spans="1:8" ht="45.75" customHeight="1" x14ac:dyDescent="0.25">
      <c r="A47" s="1">
        <v>21</v>
      </c>
      <c r="B47" s="79" t="s">
        <v>104</v>
      </c>
      <c r="C47" s="79"/>
      <c r="D47" s="1" t="s">
        <v>103</v>
      </c>
      <c r="E47" s="34"/>
      <c r="F47" s="34"/>
      <c r="G47" s="35"/>
      <c r="H47" s="17" t="str">
        <f>IF(OR(E47="",F47=""),"Đề nghị nhập số liệu","")</f>
        <v>Đề nghị nhập số liệu</v>
      </c>
    </row>
    <row r="48" spans="1:8" ht="15" x14ac:dyDescent="0.25">
      <c r="A48" s="36"/>
      <c r="B48" s="98"/>
      <c r="C48" s="98"/>
      <c r="D48" s="36"/>
      <c r="E48" s="54"/>
      <c r="F48" s="54"/>
      <c r="G48" s="37"/>
    </row>
    <row r="49" spans="1:9" ht="15" x14ac:dyDescent="0.25">
      <c r="A49" s="16" t="s">
        <v>105</v>
      </c>
      <c r="B49" s="99" t="s">
        <v>106</v>
      </c>
      <c r="C49" s="99"/>
      <c r="D49" s="36"/>
      <c r="E49" s="54"/>
      <c r="F49" s="54"/>
      <c r="G49" s="37"/>
    </row>
    <row r="50" spans="1:9" ht="15" x14ac:dyDescent="0.25">
      <c r="A50" s="36"/>
      <c r="B50" s="98"/>
      <c r="C50" s="98"/>
      <c r="D50" s="36"/>
      <c r="E50" s="54"/>
      <c r="F50" s="54"/>
      <c r="G50" s="37"/>
    </row>
    <row r="51" spans="1:9" ht="21.75" customHeight="1" x14ac:dyDescent="0.25">
      <c r="A51" s="30" t="s">
        <v>11</v>
      </c>
      <c r="B51" s="100" t="s">
        <v>1</v>
      </c>
      <c r="C51" s="100"/>
      <c r="D51" s="28" t="s">
        <v>3</v>
      </c>
      <c r="E51" s="27" t="s">
        <v>47</v>
      </c>
      <c r="F51" s="27" t="s">
        <v>49</v>
      </c>
      <c r="G51" s="28" t="s">
        <v>2</v>
      </c>
    </row>
    <row r="52" spans="1:9" s="57" customFormat="1" ht="19.5" customHeight="1" x14ac:dyDescent="0.25">
      <c r="A52" s="55" t="s">
        <v>57</v>
      </c>
      <c r="B52" s="81" t="s">
        <v>107</v>
      </c>
      <c r="C52" s="82"/>
      <c r="D52" s="2"/>
      <c r="E52" s="40"/>
      <c r="F52" s="40"/>
      <c r="G52" s="41"/>
      <c r="H52" s="56"/>
    </row>
    <row r="53" spans="1:9" s="57" customFormat="1" ht="32.25" customHeight="1" x14ac:dyDescent="0.25">
      <c r="A53" s="1">
        <v>6</v>
      </c>
      <c r="B53" s="79" t="s">
        <v>108</v>
      </c>
      <c r="C53" s="79"/>
      <c r="D53" s="1" t="s">
        <v>54</v>
      </c>
      <c r="E53" s="34"/>
      <c r="F53" s="34"/>
      <c r="G53" s="35"/>
      <c r="H53" s="56" t="e">
        <f>IF(OR(E53/E12 &gt; 13%,F53/F12&gt;13%),"Số liệu cán bộ chuyên trách CNTT quá cao so với tổng số cán bộ toàn tỉnh",IF(ABS(F53-E53)/E53&gt;10%,"Số liệu đột biết giữa hai năm, đề nghị giải thích",""))</f>
        <v>#DIV/0!</v>
      </c>
    </row>
    <row r="54" spans="1:9" ht="32.25" customHeight="1" x14ac:dyDescent="0.25">
      <c r="A54" s="33">
        <v>7</v>
      </c>
      <c r="B54" s="101" t="s">
        <v>109</v>
      </c>
      <c r="C54" s="101"/>
      <c r="D54" s="58" t="s">
        <v>54</v>
      </c>
      <c r="E54" s="59"/>
      <c r="F54" s="59"/>
      <c r="G54" s="60"/>
      <c r="H54" s="21" t="e">
        <f>IF(OR(E54&gt;$E$53,F54&gt;$F$53),"Số liệu này không được lớn hơn số cán bộ chuyên trách CNTT", IF((F54-E54)/E54&gt;20%,"Số liệu đột biến giữa hai năm, đề nghị giải thích",""))</f>
        <v>#DIV/0!</v>
      </c>
      <c r="I54" s="61"/>
    </row>
    <row r="55" spans="1:9" ht="32.25" customHeight="1" x14ac:dyDescent="0.25">
      <c r="A55" s="1">
        <v>8</v>
      </c>
      <c r="B55" s="79" t="s">
        <v>110</v>
      </c>
      <c r="C55" s="79"/>
      <c r="D55" s="1" t="s">
        <v>54</v>
      </c>
      <c r="E55" s="34"/>
      <c r="F55" s="34"/>
      <c r="G55" s="35"/>
      <c r="H55" s="21" t="e">
        <f>IF(OR(E55&gt;$E$53,F55&gt;$F$53),"Số liệu này không được lớn hơn số cán bộ chuyên trách CNTT", IF((F55-E55)/E55&gt;20%,"Số liệu đột biến giữa hai năm, đề nghị giải thích",""))</f>
        <v>#DIV/0!</v>
      </c>
      <c r="I55" s="61"/>
    </row>
    <row r="56" spans="1:9" ht="32.25" customHeight="1" x14ac:dyDescent="0.25">
      <c r="A56" s="33">
        <v>9</v>
      </c>
      <c r="B56" s="97" t="s">
        <v>111</v>
      </c>
      <c r="C56" s="97"/>
      <c r="D56" s="1" t="s">
        <v>103</v>
      </c>
      <c r="E56" s="34"/>
      <c r="F56" s="34"/>
      <c r="G56" s="35"/>
      <c r="H56" s="17" t="str">
        <f t="shared" ref="H56" si="3">IF(OR(E56="",F56=""),"Đề nghị nhập số liệu","")</f>
        <v>Đề nghị nhập số liệu</v>
      </c>
    </row>
    <row r="57" spans="1:9" ht="15" x14ac:dyDescent="0.25">
      <c r="A57" s="36"/>
      <c r="B57" s="98"/>
      <c r="C57" s="98"/>
      <c r="D57" s="36"/>
      <c r="E57" s="37"/>
      <c r="F57" s="37"/>
      <c r="G57" s="37"/>
    </row>
    <row r="58" spans="1:9" ht="15" x14ac:dyDescent="0.25">
      <c r="A58" s="16" t="s">
        <v>112</v>
      </c>
      <c r="B58" s="99" t="s">
        <v>113</v>
      </c>
      <c r="C58" s="99"/>
      <c r="D58" s="36"/>
      <c r="E58" s="37"/>
      <c r="F58" s="37"/>
      <c r="G58" s="37"/>
    </row>
    <row r="59" spans="1:9" ht="15" x14ac:dyDescent="0.25">
      <c r="A59" s="36"/>
      <c r="B59" s="98"/>
      <c r="C59" s="98"/>
      <c r="D59" s="36"/>
      <c r="E59" s="37"/>
      <c r="F59" s="37"/>
      <c r="G59" s="37"/>
    </row>
    <row r="60" spans="1:9" ht="23.25" customHeight="1" x14ac:dyDescent="0.25">
      <c r="A60" s="32" t="s">
        <v>11</v>
      </c>
      <c r="B60" s="78" t="s">
        <v>1</v>
      </c>
      <c r="C60" s="78"/>
      <c r="D60" s="27" t="s">
        <v>3</v>
      </c>
      <c r="E60" s="27" t="s">
        <v>47</v>
      </c>
      <c r="F60" s="27" t="s">
        <v>49</v>
      </c>
      <c r="G60" s="27" t="s">
        <v>2</v>
      </c>
    </row>
    <row r="61" spans="1:9" ht="36.75" customHeight="1" x14ac:dyDescent="0.25">
      <c r="A61" s="1">
        <v>3</v>
      </c>
      <c r="B61" s="79" t="s">
        <v>114</v>
      </c>
      <c r="C61" s="79"/>
      <c r="D61" s="3"/>
      <c r="E61" s="35"/>
      <c r="F61" s="35"/>
      <c r="G61" s="35"/>
    </row>
    <row r="62" spans="1:9" ht="27" customHeight="1" x14ac:dyDescent="0.25">
      <c r="A62" s="3" t="s">
        <v>62</v>
      </c>
      <c r="B62" s="102" t="s">
        <v>115</v>
      </c>
      <c r="C62" s="102"/>
      <c r="D62" s="3" t="s">
        <v>88</v>
      </c>
      <c r="E62" s="35"/>
      <c r="F62" s="35"/>
      <c r="G62" s="35"/>
      <c r="H62" s="17" t="str">
        <f>IF(AND(E62="",F62=""),"Đề nghị nhập số liệu","")</f>
        <v>Đề nghị nhập số liệu</v>
      </c>
    </row>
    <row r="63" spans="1:9" ht="27" customHeight="1" x14ac:dyDescent="0.25">
      <c r="A63" s="3" t="s">
        <v>62</v>
      </c>
      <c r="B63" s="102" t="s">
        <v>116</v>
      </c>
      <c r="C63" s="102"/>
      <c r="D63" s="3" t="s">
        <v>88</v>
      </c>
      <c r="E63" s="35"/>
      <c r="F63" s="35"/>
      <c r="G63" s="35"/>
      <c r="H63" s="17" t="str">
        <f t="shared" ref="H63:H67" si="4">IF(AND(E63="",F63=""),"Đề nghị nhập số liệu","")</f>
        <v>Đề nghị nhập số liệu</v>
      </c>
    </row>
    <row r="64" spans="1:9" ht="27" customHeight="1" x14ac:dyDescent="0.25">
      <c r="A64" s="3" t="s">
        <v>62</v>
      </c>
      <c r="B64" s="102" t="s">
        <v>117</v>
      </c>
      <c r="C64" s="102"/>
      <c r="D64" s="3" t="s">
        <v>88</v>
      </c>
      <c r="E64" s="35"/>
      <c r="F64" s="35"/>
      <c r="G64" s="35"/>
      <c r="H64" s="17" t="str">
        <f t="shared" si="4"/>
        <v>Đề nghị nhập số liệu</v>
      </c>
    </row>
    <row r="65" spans="1:8" ht="27" customHeight="1" x14ac:dyDescent="0.25">
      <c r="A65" s="3" t="s">
        <v>62</v>
      </c>
      <c r="B65" s="102" t="s">
        <v>118</v>
      </c>
      <c r="C65" s="102"/>
      <c r="D65" s="3" t="s">
        <v>88</v>
      </c>
      <c r="E65" s="35"/>
      <c r="F65" s="35"/>
      <c r="G65" s="35"/>
      <c r="H65" s="17" t="str">
        <f t="shared" si="4"/>
        <v>Đề nghị nhập số liệu</v>
      </c>
    </row>
    <row r="66" spans="1:8" ht="27" customHeight="1" x14ac:dyDescent="0.25">
      <c r="A66" s="3" t="s">
        <v>62</v>
      </c>
      <c r="B66" s="102" t="s">
        <v>119</v>
      </c>
      <c r="C66" s="102"/>
      <c r="D66" s="3" t="s">
        <v>88</v>
      </c>
      <c r="E66" s="35"/>
      <c r="F66" s="35"/>
      <c r="G66" s="35"/>
      <c r="H66" s="17" t="str">
        <f t="shared" si="4"/>
        <v>Đề nghị nhập số liệu</v>
      </c>
    </row>
    <row r="67" spans="1:8" ht="27" customHeight="1" x14ac:dyDescent="0.25">
      <c r="A67" s="3" t="s">
        <v>62</v>
      </c>
      <c r="B67" s="102" t="s">
        <v>120</v>
      </c>
      <c r="C67" s="102"/>
      <c r="D67" s="3" t="s">
        <v>88</v>
      </c>
      <c r="E67" s="35"/>
      <c r="F67" s="35"/>
      <c r="G67" s="35"/>
      <c r="H67" s="17" t="str">
        <f t="shared" si="4"/>
        <v>Đề nghị nhập số liệu</v>
      </c>
    </row>
    <row r="68" spans="1:8" ht="27" customHeight="1" x14ac:dyDescent="0.25">
      <c r="A68" s="3" t="s">
        <v>62</v>
      </c>
      <c r="B68" s="102" t="s">
        <v>121</v>
      </c>
      <c r="C68" s="102"/>
      <c r="D68" s="3" t="s">
        <v>88</v>
      </c>
      <c r="E68" s="35"/>
      <c r="F68" s="35"/>
      <c r="G68" s="35"/>
    </row>
    <row r="69" spans="1:8" ht="39.75" customHeight="1" x14ac:dyDescent="0.25">
      <c r="A69" s="1">
        <v>7</v>
      </c>
      <c r="B69" s="70" t="s">
        <v>122</v>
      </c>
      <c r="C69" s="103"/>
      <c r="D69" s="3"/>
      <c r="E69" s="35"/>
      <c r="F69" s="35"/>
      <c r="G69" s="35"/>
    </row>
    <row r="70" spans="1:8" ht="27" customHeight="1" x14ac:dyDescent="0.25">
      <c r="A70" s="44" t="s">
        <v>123</v>
      </c>
      <c r="B70" s="106" t="s">
        <v>124</v>
      </c>
      <c r="C70" s="106"/>
      <c r="D70" s="3"/>
      <c r="E70" s="35"/>
      <c r="F70" s="35"/>
      <c r="G70" s="35"/>
    </row>
    <row r="71" spans="1:8" ht="27" customHeight="1" x14ac:dyDescent="0.25">
      <c r="A71" s="47" t="s">
        <v>125</v>
      </c>
      <c r="B71" s="105" t="s">
        <v>126</v>
      </c>
      <c r="C71" s="105"/>
      <c r="D71" s="3"/>
      <c r="E71" s="35"/>
      <c r="F71" s="35"/>
      <c r="G71" s="35"/>
    </row>
    <row r="72" spans="1:8" ht="27" customHeight="1" x14ac:dyDescent="0.25">
      <c r="A72" s="3" t="s">
        <v>62</v>
      </c>
      <c r="B72" s="102" t="s">
        <v>127</v>
      </c>
      <c r="C72" s="102"/>
      <c r="D72" s="3" t="s">
        <v>88</v>
      </c>
      <c r="E72" s="35"/>
      <c r="F72" s="35"/>
      <c r="G72" s="35"/>
      <c r="H72" s="17" t="str">
        <f>IF(AND(E72="",F72=""),"Đề nghị nhập số liệu","")</f>
        <v>Đề nghị nhập số liệu</v>
      </c>
    </row>
    <row r="73" spans="1:8" ht="27" customHeight="1" x14ac:dyDescent="0.25">
      <c r="A73" s="62" t="s">
        <v>62</v>
      </c>
      <c r="B73" s="102" t="s">
        <v>128</v>
      </c>
      <c r="C73" s="102"/>
      <c r="D73" s="3" t="s">
        <v>88</v>
      </c>
      <c r="E73" s="35"/>
      <c r="F73" s="35"/>
      <c r="G73" s="35"/>
      <c r="H73" s="17" t="str">
        <f t="shared" ref="H73:H76" si="5">IF(AND(E73="",F73=""),"Đề nghị nhập số liệu","")</f>
        <v>Đề nghị nhập số liệu</v>
      </c>
    </row>
    <row r="74" spans="1:8" ht="27" customHeight="1" x14ac:dyDescent="0.25">
      <c r="A74" s="62" t="s">
        <v>62</v>
      </c>
      <c r="B74" s="102" t="s">
        <v>129</v>
      </c>
      <c r="C74" s="102"/>
      <c r="D74" s="3" t="s">
        <v>88</v>
      </c>
      <c r="E74" s="35"/>
      <c r="F74" s="35"/>
      <c r="G74" s="35"/>
      <c r="H74" s="17" t="str">
        <f t="shared" si="5"/>
        <v>Đề nghị nhập số liệu</v>
      </c>
    </row>
    <row r="75" spans="1:8" ht="27" customHeight="1" x14ac:dyDescent="0.25">
      <c r="A75" s="62" t="s">
        <v>62</v>
      </c>
      <c r="B75" s="102" t="s">
        <v>130</v>
      </c>
      <c r="C75" s="102"/>
      <c r="D75" s="3" t="s">
        <v>88</v>
      </c>
      <c r="E75" s="35"/>
      <c r="F75" s="35"/>
      <c r="G75" s="35"/>
      <c r="H75" s="17" t="str">
        <f t="shared" si="5"/>
        <v>Đề nghị nhập số liệu</v>
      </c>
    </row>
    <row r="76" spans="1:8" ht="27" customHeight="1" x14ac:dyDescent="0.25">
      <c r="A76" s="62" t="s">
        <v>62</v>
      </c>
      <c r="B76" s="102" t="s">
        <v>131</v>
      </c>
      <c r="C76" s="102"/>
      <c r="D76" s="3" t="s">
        <v>88</v>
      </c>
      <c r="E76" s="35"/>
      <c r="F76" s="35"/>
      <c r="G76" s="35"/>
      <c r="H76" s="17" t="str">
        <f t="shared" si="5"/>
        <v>Đề nghị nhập số liệu</v>
      </c>
    </row>
    <row r="77" spans="1:8" ht="27" customHeight="1" x14ac:dyDescent="0.25">
      <c r="A77" s="62" t="s">
        <v>62</v>
      </c>
      <c r="B77" s="102" t="s">
        <v>132</v>
      </c>
      <c r="C77" s="102"/>
      <c r="D77" s="3" t="s">
        <v>88</v>
      </c>
      <c r="E77" s="35"/>
      <c r="F77" s="35"/>
      <c r="G77" s="35"/>
    </row>
    <row r="78" spans="1:8" ht="27" customHeight="1" x14ac:dyDescent="0.25">
      <c r="A78" s="47" t="s">
        <v>133</v>
      </c>
      <c r="B78" s="105" t="s">
        <v>134</v>
      </c>
      <c r="C78" s="105"/>
      <c r="D78" s="3"/>
      <c r="E78" s="35"/>
      <c r="F78" s="35"/>
      <c r="G78" s="35"/>
    </row>
    <row r="79" spans="1:8" ht="27" customHeight="1" x14ac:dyDescent="0.25">
      <c r="A79" s="3" t="s">
        <v>62</v>
      </c>
      <c r="B79" s="102" t="s">
        <v>135</v>
      </c>
      <c r="C79" s="102"/>
      <c r="D79" s="3" t="s">
        <v>88</v>
      </c>
      <c r="E79" s="35"/>
      <c r="F79" s="35"/>
      <c r="G79" s="35"/>
      <c r="H79" s="17" t="str">
        <f>IF(AND(E79="",F79=""),"Đề nghị nhập số liệu","")</f>
        <v>Đề nghị nhập số liệu</v>
      </c>
    </row>
    <row r="80" spans="1:8" ht="27" customHeight="1" x14ac:dyDescent="0.25">
      <c r="A80" s="3" t="s">
        <v>62</v>
      </c>
      <c r="B80" s="102" t="s">
        <v>136</v>
      </c>
      <c r="C80" s="102"/>
      <c r="D80" s="3" t="s">
        <v>88</v>
      </c>
      <c r="E80" s="35"/>
      <c r="F80" s="35"/>
      <c r="G80" s="35"/>
      <c r="H80" s="17" t="str">
        <f t="shared" ref="H80" si="6">IF(AND(E80="",F80=""),"Đề nghị nhập số liệu","")</f>
        <v>Đề nghị nhập số liệu</v>
      </c>
    </row>
    <row r="81" spans="1:8" ht="27" customHeight="1" x14ac:dyDescent="0.25">
      <c r="A81" s="62" t="s">
        <v>62</v>
      </c>
      <c r="B81" s="102" t="s">
        <v>137</v>
      </c>
      <c r="C81" s="102"/>
      <c r="D81" s="3" t="s">
        <v>88</v>
      </c>
      <c r="E81" s="63"/>
      <c r="F81" s="63"/>
      <c r="G81" s="35"/>
      <c r="H81" s="21"/>
    </row>
    <row r="82" spans="1:8" ht="28.5" customHeight="1" x14ac:dyDescent="0.25">
      <c r="A82" s="1">
        <v>13</v>
      </c>
      <c r="B82" s="104" t="s">
        <v>138</v>
      </c>
      <c r="C82" s="104"/>
      <c r="D82" s="1" t="s">
        <v>103</v>
      </c>
      <c r="E82" s="64"/>
      <c r="F82" s="64"/>
      <c r="G82" s="65"/>
      <c r="H82" s="17" t="str">
        <f>IF(OR(E82="",F82=""),"Đề nghị nhập số liệu","")</f>
        <v>Đề nghị nhập số liệu</v>
      </c>
    </row>
    <row r="83" spans="1:8" ht="27" customHeight="1" x14ac:dyDescent="0.25">
      <c r="A83" s="16"/>
      <c r="B83" s="31"/>
      <c r="C83" s="31"/>
      <c r="D83" s="20"/>
      <c r="E83" s="31"/>
      <c r="F83" s="31"/>
      <c r="G83" s="31"/>
    </row>
    <row r="84" spans="1:8" ht="27" customHeight="1" x14ac:dyDescent="0.25">
      <c r="A84" s="72" t="s">
        <v>139</v>
      </c>
      <c r="B84" s="72"/>
      <c r="C84" s="72"/>
      <c r="D84" s="66"/>
      <c r="E84" s="66"/>
      <c r="F84" s="66"/>
      <c r="G84" s="66"/>
    </row>
    <row r="85" spans="1:8" ht="39.75" customHeight="1" x14ac:dyDescent="0.25">
      <c r="A85" s="30" t="s">
        <v>11</v>
      </c>
      <c r="B85" s="89" t="s">
        <v>1</v>
      </c>
      <c r="C85" s="90"/>
      <c r="D85" s="28" t="s">
        <v>3</v>
      </c>
      <c r="E85" s="27" t="s">
        <v>47</v>
      </c>
      <c r="F85" s="27" t="s">
        <v>49</v>
      </c>
      <c r="G85" s="28" t="s">
        <v>2</v>
      </c>
    </row>
    <row r="86" spans="1:8" ht="27" customHeight="1" x14ac:dyDescent="0.25">
      <c r="A86" s="3" t="s">
        <v>13</v>
      </c>
      <c r="B86" s="70" t="s">
        <v>15</v>
      </c>
      <c r="C86" s="73"/>
      <c r="D86" s="2"/>
      <c r="E86" s="24"/>
      <c r="F86" s="24"/>
      <c r="G86" s="1"/>
    </row>
    <row r="87" spans="1:8" ht="27" customHeight="1" x14ac:dyDescent="0.25">
      <c r="A87" s="1">
        <v>1</v>
      </c>
      <c r="B87" s="70" t="s">
        <v>16</v>
      </c>
      <c r="C87" s="73"/>
      <c r="D87" s="2" t="s">
        <v>14</v>
      </c>
      <c r="E87" s="24"/>
      <c r="F87" s="24"/>
      <c r="G87" s="1"/>
      <c r="H87" s="17" t="str">
        <f>IF(OR(E87="",F87=""),"Đề nghị nhập số liệu","")</f>
        <v>Đề nghị nhập số liệu</v>
      </c>
    </row>
    <row r="88" spans="1:8" ht="27" customHeight="1" x14ac:dyDescent="0.25">
      <c r="A88" s="3" t="s">
        <v>4</v>
      </c>
      <c r="B88" s="67" t="s">
        <v>23</v>
      </c>
      <c r="C88" s="69"/>
      <c r="D88" s="2"/>
      <c r="E88" s="25"/>
      <c r="F88" s="25"/>
      <c r="G88" s="1"/>
      <c r="H88" s="21" t="e">
        <f>IF(ABS(F88-E88)/E88&gt;20%,"Số liệu đột biến giữa hai năm, đề nghị giải thích","")</f>
        <v>#DIV/0!</v>
      </c>
    </row>
    <row r="89" spans="1:8" ht="27" customHeight="1" x14ac:dyDescent="0.25">
      <c r="A89" s="3" t="s">
        <v>5</v>
      </c>
      <c r="B89" s="67" t="s">
        <v>22</v>
      </c>
      <c r="C89" s="69"/>
      <c r="D89" s="2"/>
      <c r="E89" s="25"/>
      <c r="F89" s="25"/>
      <c r="G89" s="1"/>
      <c r="H89" s="21" t="e">
        <f t="shared" ref="H89:H104" si="7">IF(ABS(F89-E89)/E89&gt;20%,"Số liệu đột biến giữa hai năm, đề nghị giải thích","")</f>
        <v>#DIV/0!</v>
      </c>
    </row>
    <row r="90" spans="1:8" ht="27" customHeight="1" x14ac:dyDescent="0.25">
      <c r="A90" s="3" t="s">
        <v>6</v>
      </c>
      <c r="B90" s="67" t="s">
        <v>17</v>
      </c>
      <c r="C90" s="69"/>
      <c r="D90" s="2"/>
      <c r="E90" s="25"/>
      <c r="F90" s="25"/>
      <c r="G90" s="1"/>
      <c r="H90" s="21" t="e">
        <f t="shared" si="7"/>
        <v>#DIV/0!</v>
      </c>
    </row>
    <row r="91" spans="1:8" ht="27" customHeight="1" x14ac:dyDescent="0.25">
      <c r="A91" s="3" t="s">
        <v>20</v>
      </c>
      <c r="B91" s="67" t="s">
        <v>18</v>
      </c>
      <c r="C91" s="69"/>
      <c r="D91" s="2"/>
      <c r="E91" s="25"/>
      <c r="F91" s="25"/>
      <c r="G91" s="1"/>
      <c r="H91" s="21" t="e">
        <f t="shared" si="7"/>
        <v>#DIV/0!</v>
      </c>
    </row>
    <row r="92" spans="1:8" ht="27" customHeight="1" x14ac:dyDescent="0.25">
      <c r="A92" s="3" t="s">
        <v>21</v>
      </c>
      <c r="B92" s="67" t="s">
        <v>19</v>
      </c>
      <c r="C92" s="69"/>
      <c r="D92" s="2"/>
      <c r="E92" s="25"/>
      <c r="F92" s="25"/>
      <c r="G92" s="1"/>
      <c r="H92" s="21" t="e">
        <f t="shared" si="7"/>
        <v>#DIV/0!</v>
      </c>
    </row>
    <row r="93" spans="1:8" ht="27" customHeight="1" x14ac:dyDescent="0.25">
      <c r="A93" s="1">
        <v>2</v>
      </c>
      <c r="B93" s="70" t="s">
        <v>24</v>
      </c>
      <c r="C93" s="73"/>
      <c r="D93" s="2" t="s">
        <v>14</v>
      </c>
      <c r="E93" s="24"/>
      <c r="F93" s="24"/>
      <c r="G93" s="1"/>
      <c r="H93" s="17" t="str">
        <f>IF(OR(E93="",F93=""),"Đề nghị nhập số liệu","")</f>
        <v>Đề nghị nhập số liệu</v>
      </c>
    </row>
    <row r="94" spans="1:8" ht="27" customHeight="1" x14ac:dyDescent="0.25">
      <c r="A94" s="3" t="s">
        <v>7</v>
      </c>
      <c r="B94" s="67" t="s">
        <v>23</v>
      </c>
      <c r="C94" s="69"/>
      <c r="D94" s="2"/>
      <c r="E94" s="25"/>
      <c r="F94" s="25"/>
      <c r="G94" s="1"/>
      <c r="H94" s="21" t="e">
        <f t="shared" si="7"/>
        <v>#DIV/0!</v>
      </c>
    </row>
    <row r="95" spans="1:8" ht="27" customHeight="1" x14ac:dyDescent="0.25">
      <c r="A95" s="3" t="s">
        <v>8</v>
      </c>
      <c r="B95" s="67" t="s">
        <v>22</v>
      </c>
      <c r="C95" s="69"/>
      <c r="D95" s="2"/>
      <c r="E95" s="25"/>
      <c r="F95" s="25"/>
      <c r="G95" s="1"/>
      <c r="H95" s="21" t="e">
        <f t="shared" si="7"/>
        <v>#DIV/0!</v>
      </c>
    </row>
    <row r="96" spans="1:8" ht="27" customHeight="1" x14ac:dyDescent="0.25">
      <c r="A96" s="3" t="s">
        <v>9</v>
      </c>
      <c r="B96" s="67" t="s">
        <v>17</v>
      </c>
      <c r="C96" s="69"/>
      <c r="D96" s="2"/>
      <c r="E96" s="25"/>
      <c r="F96" s="25"/>
      <c r="G96" s="1"/>
      <c r="H96" s="21" t="e">
        <f t="shared" si="7"/>
        <v>#DIV/0!</v>
      </c>
    </row>
    <row r="97" spans="1:8" ht="27" customHeight="1" x14ac:dyDescent="0.25">
      <c r="A97" s="3" t="s">
        <v>10</v>
      </c>
      <c r="B97" s="67" t="s">
        <v>18</v>
      </c>
      <c r="C97" s="69"/>
      <c r="D97" s="2"/>
      <c r="E97" s="25"/>
      <c r="F97" s="25"/>
      <c r="G97" s="1"/>
      <c r="H97" s="21" t="e">
        <f t="shared" si="7"/>
        <v>#DIV/0!</v>
      </c>
    </row>
    <row r="98" spans="1:8" ht="28.5" customHeight="1" x14ac:dyDescent="0.25">
      <c r="A98" s="3" t="s">
        <v>25</v>
      </c>
      <c r="B98" s="67" t="s">
        <v>19</v>
      </c>
      <c r="C98" s="69"/>
      <c r="D98" s="2"/>
      <c r="E98" s="25"/>
      <c r="F98" s="25"/>
      <c r="G98" s="1"/>
      <c r="H98" s="21" t="e">
        <f t="shared" si="7"/>
        <v>#DIV/0!</v>
      </c>
    </row>
    <row r="99" spans="1:8" ht="32.25" customHeight="1" x14ac:dyDescent="0.25">
      <c r="A99" s="1">
        <v>3</v>
      </c>
      <c r="B99" s="70" t="s">
        <v>26</v>
      </c>
      <c r="C99" s="71"/>
      <c r="D99" s="2" t="s">
        <v>14</v>
      </c>
      <c r="E99" s="24"/>
      <c r="F99" s="24"/>
      <c r="G99" s="1"/>
      <c r="H99" s="17" t="str">
        <f>IF(OR(E99="",F99=""),"Đề nghị nhập số liệu","")</f>
        <v>Đề nghị nhập số liệu</v>
      </c>
    </row>
    <row r="100" spans="1:8" ht="34.5" customHeight="1" x14ac:dyDescent="0.25">
      <c r="A100" s="3" t="s">
        <v>7</v>
      </c>
      <c r="B100" s="67" t="s">
        <v>23</v>
      </c>
      <c r="C100" s="68"/>
      <c r="D100" s="2"/>
      <c r="E100" s="25"/>
      <c r="F100" s="25"/>
      <c r="G100" s="1"/>
      <c r="H100" s="21" t="e">
        <f t="shared" si="7"/>
        <v>#DIV/0!</v>
      </c>
    </row>
    <row r="101" spans="1:8" ht="24" customHeight="1" x14ac:dyDescent="0.25">
      <c r="A101" s="3" t="s">
        <v>8</v>
      </c>
      <c r="B101" s="67" t="s">
        <v>22</v>
      </c>
      <c r="C101" s="68"/>
      <c r="D101" s="2"/>
      <c r="E101" s="25"/>
      <c r="F101" s="25"/>
      <c r="G101" s="1"/>
      <c r="H101" s="21" t="e">
        <f t="shared" si="7"/>
        <v>#DIV/0!</v>
      </c>
    </row>
    <row r="102" spans="1:8" ht="24" customHeight="1" x14ac:dyDescent="0.25">
      <c r="A102" s="3" t="s">
        <v>9</v>
      </c>
      <c r="B102" s="67" t="s">
        <v>17</v>
      </c>
      <c r="C102" s="68"/>
      <c r="D102" s="2"/>
      <c r="E102" s="25"/>
      <c r="F102" s="25"/>
      <c r="G102" s="1"/>
      <c r="H102" s="21" t="e">
        <f t="shared" si="7"/>
        <v>#DIV/0!</v>
      </c>
    </row>
    <row r="103" spans="1:8" ht="35.450000000000003" customHeight="1" x14ac:dyDescent="0.25">
      <c r="A103" s="3" t="s">
        <v>10</v>
      </c>
      <c r="B103" s="67" t="s">
        <v>18</v>
      </c>
      <c r="C103" s="68"/>
      <c r="D103" s="2"/>
      <c r="E103" s="25"/>
      <c r="F103" s="25"/>
      <c r="G103" s="1"/>
      <c r="H103" s="21" t="e">
        <f t="shared" si="7"/>
        <v>#DIV/0!</v>
      </c>
    </row>
    <row r="104" spans="1:8" ht="35.450000000000003" customHeight="1" x14ac:dyDescent="0.25">
      <c r="A104" s="3" t="s">
        <v>25</v>
      </c>
      <c r="B104" s="67" t="s">
        <v>19</v>
      </c>
      <c r="C104" s="68"/>
      <c r="D104" s="2"/>
      <c r="E104" s="25"/>
      <c r="F104" s="25"/>
      <c r="G104" s="1"/>
      <c r="H104" s="21" t="e">
        <f t="shared" si="7"/>
        <v>#DIV/0!</v>
      </c>
    </row>
    <row r="105" spans="1:8" ht="20.25" customHeight="1" x14ac:dyDescent="0.25">
      <c r="A105" s="1" t="s">
        <v>29</v>
      </c>
      <c r="B105" s="70" t="s">
        <v>30</v>
      </c>
      <c r="C105" s="71"/>
      <c r="D105" s="2"/>
      <c r="E105" s="1"/>
      <c r="F105" s="1"/>
      <c r="G105" s="1"/>
    </row>
    <row r="106" spans="1:8" ht="48.2" customHeight="1" x14ac:dyDescent="0.25">
      <c r="A106" s="1">
        <v>11</v>
      </c>
      <c r="B106" s="70" t="s">
        <v>31</v>
      </c>
      <c r="C106" s="71"/>
      <c r="D106" s="2" t="s">
        <v>28</v>
      </c>
      <c r="E106" s="24"/>
      <c r="F106" s="24"/>
      <c r="G106" s="1"/>
      <c r="H106" s="21" t="e">
        <f t="shared" ref="H106:H117" si="8">IF(ABS(F106-E106)/E106&gt;20%,"Số liệu đột biến giữa hai năm, đề nghị giải thích","")</f>
        <v>#DIV/0!</v>
      </c>
    </row>
    <row r="107" spans="1:8" ht="32.25" customHeight="1" x14ac:dyDescent="0.25">
      <c r="A107" s="1">
        <v>12</v>
      </c>
      <c r="B107" s="70" t="s">
        <v>32</v>
      </c>
      <c r="C107" s="71"/>
      <c r="D107" s="26"/>
      <c r="E107" s="24"/>
      <c r="F107" s="24"/>
      <c r="G107" s="1"/>
    </row>
    <row r="108" spans="1:8" ht="24" customHeight="1" x14ac:dyDescent="0.25">
      <c r="A108" s="3" t="s">
        <v>40</v>
      </c>
      <c r="B108" s="67" t="s">
        <v>33</v>
      </c>
      <c r="C108" s="68"/>
      <c r="D108" s="2" t="s">
        <v>28</v>
      </c>
      <c r="E108" s="24"/>
      <c r="F108" s="24"/>
      <c r="G108" s="1"/>
      <c r="H108" s="21" t="e">
        <f t="shared" si="8"/>
        <v>#DIV/0!</v>
      </c>
    </row>
    <row r="109" spans="1:8" ht="27.75" customHeight="1" x14ac:dyDescent="0.25">
      <c r="A109" s="3" t="s">
        <v>41</v>
      </c>
      <c r="B109" s="67" t="s">
        <v>34</v>
      </c>
      <c r="C109" s="68"/>
      <c r="D109" s="2" t="s">
        <v>27</v>
      </c>
      <c r="E109" s="24"/>
      <c r="F109" s="24"/>
      <c r="G109" s="1"/>
      <c r="H109" s="21" t="e">
        <f t="shared" si="8"/>
        <v>#DIV/0!</v>
      </c>
    </row>
    <row r="110" spans="1:8" ht="51" customHeight="1" x14ac:dyDescent="0.25">
      <c r="A110" s="1">
        <v>13</v>
      </c>
      <c r="B110" s="70" t="s">
        <v>35</v>
      </c>
      <c r="C110" s="71"/>
      <c r="D110" s="2" t="s">
        <v>28</v>
      </c>
      <c r="E110" s="24"/>
      <c r="F110" s="24"/>
      <c r="G110" s="1"/>
    </row>
    <row r="111" spans="1:8" ht="21.75" customHeight="1" x14ac:dyDescent="0.25">
      <c r="A111" s="3" t="s">
        <v>43</v>
      </c>
      <c r="B111" s="67" t="s">
        <v>36</v>
      </c>
      <c r="C111" s="68"/>
      <c r="D111" s="2"/>
      <c r="E111" s="24"/>
      <c r="F111" s="24"/>
      <c r="G111" s="1"/>
      <c r="H111" s="21" t="e">
        <f t="shared" si="8"/>
        <v>#DIV/0!</v>
      </c>
    </row>
    <row r="112" spans="1:8" ht="21.75" customHeight="1" x14ac:dyDescent="0.25">
      <c r="A112" s="3" t="s">
        <v>44</v>
      </c>
      <c r="B112" s="67" t="s">
        <v>39</v>
      </c>
      <c r="C112" s="68"/>
      <c r="D112" s="2"/>
      <c r="E112" s="24"/>
      <c r="F112" s="24"/>
      <c r="G112" s="1"/>
      <c r="H112" s="21" t="e">
        <f t="shared" si="8"/>
        <v>#DIV/0!</v>
      </c>
    </row>
    <row r="113" spans="1:8" ht="21.75" customHeight="1" x14ac:dyDescent="0.25">
      <c r="A113" s="3" t="s">
        <v>45</v>
      </c>
      <c r="B113" s="67" t="s">
        <v>37</v>
      </c>
      <c r="C113" s="68"/>
      <c r="D113" s="2"/>
      <c r="E113" s="24"/>
      <c r="F113" s="24"/>
      <c r="G113" s="1"/>
      <c r="H113" s="21" t="e">
        <f t="shared" si="8"/>
        <v>#DIV/0!</v>
      </c>
    </row>
    <row r="114" spans="1:8" ht="21.75" customHeight="1" x14ac:dyDescent="0.25">
      <c r="A114" s="3" t="s">
        <v>46</v>
      </c>
      <c r="B114" s="67" t="s">
        <v>38</v>
      </c>
      <c r="C114" s="68"/>
      <c r="D114" s="2"/>
      <c r="E114" s="24"/>
      <c r="F114" s="24"/>
      <c r="G114" s="1"/>
      <c r="H114" s="21" t="e">
        <f t="shared" si="8"/>
        <v>#DIV/0!</v>
      </c>
    </row>
    <row r="115" spans="1:8" ht="30.75" customHeight="1" x14ac:dyDescent="0.25">
      <c r="A115" s="1">
        <v>13</v>
      </c>
      <c r="B115" s="70" t="s">
        <v>42</v>
      </c>
      <c r="C115" s="71"/>
      <c r="D115" s="2"/>
      <c r="E115" s="24"/>
      <c r="F115" s="24"/>
      <c r="G115" s="1"/>
    </row>
    <row r="116" spans="1:8" ht="21.75" customHeight="1" x14ac:dyDescent="0.25">
      <c r="A116" s="3" t="s">
        <v>43</v>
      </c>
      <c r="B116" s="67" t="s">
        <v>33</v>
      </c>
      <c r="C116" s="68"/>
      <c r="D116" s="26" t="s">
        <v>28</v>
      </c>
      <c r="E116" s="24"/>
      <c r="F116" s="24"/>
      <c r="G116" s="1"/>
      <c r="H116" s="21" t="e">
        <f t="shared" si="8"/>
        <v>#DIV/0!</v>
      </c>
    </row>
    <row r="117" spans="1:8" ht="21.75" customHeight="1" x14ac:dyDescent="0.25">
      <c r="A117" s="3" t="s">
        <v>44</v>
      </c>
      <c r="B117" s="67" t="s">
        <v>34</v>
      </c>
      <c r="C117" s="68"/>
      <c r="D117" s="26" t="s">
        <v>27</v>
      </c>
      <c r="E117" s="24"/>
      <c r="F117" s="24"/>
      <c r="G117" s="1"/>
      <c r="H117" s="21" t="e">
        <f t="shared" si="8"/>
        <v>#DIV/0!</v>
      </c>
    </row>
  </sheetData>
  <mergeCells count="106">
    <mergeCell ref="B80:C80"/>
    <mergeCell ref="B81:C81"/>
    <mergeCell ref="B82:C82"/>
    <mergeCell ref="B75:C75"/>
    <mergeCell ref="B76:C76"/>
    <mergeCell ref="B77:C77"/>
    <mergeCell ref="B78:C78"/>
    <mergeCell ref="B79:C79"/>
    <mergeCell ref="B70:C70"/>
    <mergeCell ref="B71:C71"/>
    <mergeCell ref="B72:C72"/>
    <mergeCell ref="B73:C73"/>
    <mergeCell ref="B74:C74"/>
    <mergeCell ref="B53:C53"/>
    <mergeCell ref="B54:C54"/>
    <mergeCell ref="B65:C65"/>
    <mergeCell ref="B66:C66"/>
    <mergeCell ref="B67:C67"/>
    <mergeCell ref="B68:C68"/>
    <mergeCell ref="B69:C69"/>
    <mergeCell ref="B60:C60"/>
    <mergeCell ref="B61:C61"/>
    <mergeCell ref="B62:C62"/>
    <mergeCell ref="B63:C63"/>
    <mergeCell ref="B64:C64"/>
    <mergeCell ref="B20:C20"/>
    <mergeCell ref="B21:C21"/>
    <mergeCell ref="B22:C22"/>
    <mergeCell ref="B23:C23"/>
    <mergeCell ref="B24:C24"/>
    <mergeCell ref="B85:C85"/>
    <mergeCell ref="B86:C86"/>
    <mergeCell ref="B87:C87"/>
    <mergeCell ref="B35:C35"/>
    <mergeCell ref="B36:C36"/>
    <mergeCell ref="B37:C37"/>
    <mergeCell ref="B38:C38"/>
    <mergeCell ref="B39:C39"/>
    <mergeCell ref="B30:C30"/>
    <mergeCell ref="B31:C31"/>
    <mergeCell ref="B32:C32"/>
    <mergeCell ref="B33:C33"/>
    <mergeCell ref="B34:C34"/>
    <mergeCell ref="B45:C45"/>
    <mergeCell ref="B46:C46"/>
    <mergeCell ref="B47:C47"/>
    <mergeCell ref="B48:C48"/>
    <mergeCell ref="B49:C49"/>
    <mergeCell ref="B40:C40"/>
    <mergeCell ref="A4:G4"/>
    <mergeCell ref="A2:G2"/>
    <mergeCell ref="B6:G6"/>
    <mergeCell ref="B11:C11"/>
    <mergeCell ref="B12:C12"/>
    <mergeCell ref="B14:C14"/>
    <mergeCell ref="B16:C16"/>
    <mergeCell ref="B17:C17"/>
    <mergeCell ref="B19:C19"/>
    <mergeCell ref="B107:C107"/>
    <mergeCell ref="B108:C108"/>
    <mergeCell ref="B109:C109"/>
    <mergeCell ref="B100:C100"/>
    <mergeCell ref="B101:C101"/>
    <mergeCell ref="B102:C102"/>
    <mergeCell ref="B25:C25"/>
    <mergeCell ref="B26:C26"/>
    <mergeCell ref="B27:C27"/>
    <mergeCell ref="B28:C28"/>
    <mergeCell ref="B29:C29"/>
    <mergeCell ref="B90:C90"/>
    <mergeCell ref="B41:C41"/>
    <mergeCell ref="B42:C42"/>
    <mergeCell ref="B43:C43"/>
    <mergeCell ref="B44:C44"/>
    <mergeCell ref="B55:C55"/>
    <mergeCell ref="B56:C56"/>
    <mergeCell ref="B57:C57"/>
    <mergeCell ref="B58:C58"/>
    <mergeCell ref="B59:C59"/>
    <mergeCell ref="B50:C50"/>
    <mergeCell ref="B51:C51"/>
    <mergeCell ref="B52:C52"/>
    <mergeCell ref="B103:C103"/>
    <mergeCell ref="B104:C104"/>
    <mergeCell ref="B88:C88"/>
    <mergeCell ref="B89:C89"/>
    <mergeCell ref="B115:C115"/>
    <mergeCell ref="A84:C84"/>
    <mergeCell ref="B116:C116"/>
    <mergeCell ref="B117:C117"/>
    <mergeCell ref="B91:C91"/>
    <mergeCell ref="B92:C92"/>
    <mergeCell ref="B93:C93"/>
    <mergeCell ref="B94:C94"/>
    <mergeCell ref="B95:C95"/>
    <mergeCell ref="B96:C96"/>
    <mergeCell ref="B97:C97"/>
    <mergeCell ref="B98:C98"/>
    <mergeCell ref="B99:C99"/>
    <mergeCell ref="B110:C110"/>
    <mergeCell ref="B111:C111"/>
    <mergeCell ref="B112:C112"/>
    <mergeCell ref="B113:C113"/>
    <mergeCell ref="B114:C114"/>
    <mergeCell ref="B105:C105"/>
    <mergeCell ref="B106:C106"/>
  </mergeCells>
  <pageMargins left="1.0900000000000001" right="0.23622047244094491" top="0.62" bottom="0.61" header="0.31496062992125984" footer="0.31496062992125984"/>
  <pageSetup paperSize="9" scale="9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Phiếu điều tra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TUNG</dc:creator>
  <cp:lastModifiedBy>Administrator</cp:lastModifiedBy>
  <cp:lastPrinted>2022-05-20T03:34:42Z</cp:lastPrinted>
  <dcterms:created xsi:type="dcterms:W3CDTF">2018-03-21T02:59:06Z</dcterms:created>
  <dcterms:modified xsi:type="dcterms:W3CDTF">2022-06-17T03:23:19Z</dcterms:modified>
</cp:coreProperties>
</file>