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E:\Văn bản - Tài liệu 2022\BÁO CÁO ICT_INDEX\"/>
    </mc:Choice>
  </mc:AlternateContent>
  <xr:revisionPtr revIDLastSave="0" documentId="13_ncr:1_{5D949C23-AED6-4336-950D-E583FCF118A9}" xr6:coauthVersionLast="36" xr6:coauthVersionMax="36" xr10:uidLastSave="{00000000-0000-0000-0000-000000000000}"/>
  <bookViews>
    <workbookView xWindow="0" yWindow="0" windowWidth="28800" windowHeight="12225" xr2:uid="{00000000-000D-0000-FFFF-FFFF00000000}"/>
  </bookViews>
  <sheets>
    <sheet name="Phiếu điều tra" sheetId="1" r:id="rId1"/>
  </sheets>
  <definedNames>
    <definedName name="_xlnm.Print_Titles" localSheetId="0">'Phiếu điều tra'!$86:$86</definedName>
  </definedNames>
  <calcPr calcId="191029"/>
</workbook>
</file>

<file path=xl/calcChain.xml><?xml version="1.0" encoding="utf-8"?>
<calcChain xmlns="http://schemas.openxmlformats.org/spreadsheetml/2006/main">
  <c r="H82" i="1" l="1"/>
  <c r="H80" i="1"/>
  <c r="H79" i="1"/>
  <c r="H76" i="1"/>
  <c r="H75" i="1"/>
  <c r="H74" i="1"/>
  <c r="H73" i="1"/>
  <c r="H72" i="1"/>
  <c r="H67" i="1"/>
  <c r="H66" i="1"/>
  <c r="H65" i="1"/>
  <c r="H64" i="1"/>
  <c r="H63" i="1"/>
  <c r="H62" i="1"/>
  <c r="H56" i="1"/>
  <c r="H55" i="1"/>
  <c r="H54" i="1"/>
  <c r="H53" i="1"/>
  <c r="H47" i="1"/>
  <c r="H46" i="1"/>
  <c r="H44" i="1"/>
  <c r="H43" i="1"/>
  <c r="H42" i="1"/>
  <c r="H41" i="1"/>
  <c r="H40" i="1"/>
  <c r="H36" i="1"/>
  <c r="H35" i="1"/>
  <c r="H34" i="1"/>
  <c r="H33" i="1"/>
  <c r="H30" i="1"/>
  <c r="H28" i="1"/>
  <c r="H27" i="1"/>
  <c r="H26" i="1"/>
  <c r="H25" i="1"/>
  <c r="H24" i="1"/>
  <c r="H22" i="1"/>
  <c r="H21" i="1"/>
  <c r="H20" i="1"/>
  <c r="H19" i="1"/>
  <c r="H12" i="1"/>
  <c r="H111" i="1" l="1"/>
  <c r="H110" i="1"/>
  <c r="H109" i="1"/>
  <c r="H108" i="1"/>
  <c r="H106" i="1"/>
  <c r="H105" i="1"/>
  <c r="H103" i="1"/>
  <c r="H89" i="1"/>
  <c r="H88" i="1"/>
  <c r="H100" i="1"/>
  <c r="H95" i="1"/>
</calcChain>
</file>

<file path=xl/sharedStrings.xml><?xml version="1.0" encoding="utf-8"?>
<sst xmlns="http://schemas.openxmlformats.org/spreadsheetml/2006/main" count="241" uniqueCount="123">
  <si>
    <t>THÔNG TIN CHUNG</t>
  </si>
  <si>
    <t>Chỉ tiêu</t>
  </si>
  <si>
    <t>Giải thích biến động</t>
  </si>
  <si>
    <t>HẠ TẦNG KỸ THUẬT CNTT</t>
  </si>
  <si>
    <t>Đơn vị tính</t>
  </si>
  <si>
    <t>Người</t>
  </si>
  <si>
    <t>Máy</t>
  </si>
  <si>
    <t>Leased Line</t>
  </si>
  <si>
    <t>FTTH</t>
  </si>
  <si>
    <t>xDSL (ADSL và SDSL)</t>
  </si>
  <si>
    <t>Băng rộng khác</t>
  </si>
  <si>
    <t>Máy tính để bàn</t>
  </si>
  <si>
    <t>Máy tính xách tay</t>
  </si>
  <si>
    <t>Máy chủ</t>
  </si>
  <si>
    <t>Máy tính</t>
  </si>
  <si>
    <t>Giải pháp khác (Ghi rõ tên giải pháp)</t>
  </si>
  <si>
    <t>Có/Không</t>
  </si>
  <si>
    <t>Triển khai hệ thống an toàn thông tin, an toàn dữ liệu</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</si>
  <si>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</si>
  <si>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</si>
  <si>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</si>
  <si>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</si>
  <si>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</si>
  <si>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</si>
  <si>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</si>
  <si>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</si>
  <si>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</si>
  <si>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</si>
  <si>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</si>
  <si>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</si>
  <si>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</si>
  <si>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</si>
  <si>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</si>
  <si>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</si>
  <si>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</si>
  <si>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II</t>
  </si>
  <si>
    <t>Nội bộ</t>
  </si>
  <si>
    <t>Giấy mời họp</t>
  </si>
  <si>
    <t>Tài liệu phục vụ cuộc họp</t>
  </si>
  <si>
    <t>Văn bản để biết, để báo cáo</t>
  </si>
  <si>
    <t>Thông báo chung của cơ quan</t>
  </si>
  <si>
    <t>Các tài liệu cần trao đổi trong quá trình xử lý công việc</t>
  </si>
  <si>
    <t>Với cơ quan, tổ chức, cá nhân bên ngoài</t>
  </si>
  <si>
    <t>Văn bản hành chính</t>
  </si>
  <si>
    <t>Hồ sơ công việc</t>
  </si>
  <si>
    <t>9.1</t>
  </si>
  <si>
    <t>9.2</t>
  </si>
  <si>
    <t>HẠ TẦNG NHÂN LỰC CỦA CQNN</t>
  </si>
  <si>
    <t>HẠ TẦNG KỸ THUẬT TRONG CQNN</t>
  </si>
  <si>
    <t>Tổng đầu tư từ NSNN cho hạ tầng kỹ thuật</t>
  </si>
  <si>
    <t>Quản lý tài sản cố định</t>
  </si>
  <si>
    <t>Hệ thống một cửa điện tử</t>
  </si>
  <si>
    <t>7.1</t>
  </si>
  <si>
    <t>Triệu USD</t>
  </si>
  <si>
    <t>Triệu đồng</t>
  </si>
  <si>
    <t>9.3</t>
  </si>
  <si>
    <t>9.4</t>
  </si>
  <si>
    <t>IV</t>
  </si>
  <si>
    <t>ĐẦU TƯ CHO CNTT</t>
  </si>
  <si>
    <t>Tổng chi đầu tư từ NSNN của tỉnh trong năm cho tất cả các lĩnh vực (bao gồm đầu tư từ Trung ương và địa phương)</t>
  </si>
  <si>
    <t>Tổng đầu tư từ vốn ngoài NSNN ở tất cả các lĩnh vực vào địa bàn tỉnh trong năm</t>
  </si>
  <si>
    <t>Đầu tư trong nước</t>
  </si>
  <si>
    <t>Đầu tư nước ngoài</t>
  </si>
  <si>
    <t>Tổng đầu tư từ NSNN của tỉnh cho lĩnh vực CNTT trong năm (bao gồm đầu tư từ Trung ương và địa phương)</t>
  </si>
  <si>
    <t>Đầu tư, mua sắm sản phẩm phần cứng, điện tử</t>
  </si>
  <si>
    <t>Đầu tư, mua sắm sản phẩm nội dung số</t>
  </si>
  <si>
    <t>Thuê dịch vụ CNTT</t>
  </si>
  <si>
    <t>Đầu tư, mua sắm sản phẩm phần mềm</t>
  </si>
  <si>
    <t>12.1</t>
  </si>
  <si>
    <t>12.2</t>
  </si>
  <si>
    <t>13.1</t>
  </si>
  <si>
    <t>13.2</t>
  </si>
  <si>
    <t>Triển khai giải pháp an toàn dữ liệu</t>
  </si>
  <si>
    <t>Đầu tư từ NSNN cho hạ tầng an toàn thông tin</t>
  </si>
  <si>
    <t>13.3</t>
  </si>
  <si>
    <t>13.4</t>
  </si>
  <si>
    <t>Tổng chi từ NSNN cho ứng dụng CNTT</t>
  </si>
  <si>
    <t>Tường lửa (firewall)</t>
  </si>
  <si>
    <t>Lọc thư rác (spam email)</t>
  </si>
  <si>
    <t>Phần mềm bảo mật/diệt virus (Security/ Antivirus Software)</t>
  </si>
  <si>
    <t>Hệ thống cảnh báo truy nhập trái phép (IPS/ IDS)</t>
  </si>
  <si>
    <t>Băng từ (Tape)</t>
  </si>
  <si>
    <t>Tủ đĩa (Disk)</t>
  </si>
  <si>
    <t>Chi từ NSNN cho đào tạo CNTT và an toàn thông tin</t>
  </si>
  <si>
    <t>Năm 2020</t>
  </si>
  <si>
    <t>PHIẾU THU THẬP SỐ LIỆU VỀ MỨC ĐỘ SẴN SÀNG
 CHO PHÁT TRIỂN VÀ ỨNG DỤNG CNTT-TT NĂM 2022</t>
  </si>
  <si>
    <t>8.1</t>
  </si>
  <si>
    <t>8.2</t>
  </si>
  <si>
    <t>17.1</t>
  </si>
  <si>
    <t>17.2</t>
  </si>
  <si>
    <t>17.2.1</t>
  </si>
  <si>
    <t>17.3</t>
  </si>
  <si>
    <t>17.3.1</t>
  </si>
  <si>
    <t>7.1.1</t>
  </si>
  <si>
    <t>7.1.2</t>
  </si>
  <si>
    <t>Năm 2021</t>
  </si>
  <si>
    <t>Trang bị máy tính trong các cơ quan nhà nước của tỉnh</t>
  </si>
  <si>
    <t>Số CCVC được trang bị máy tính</t>
  </si>
  <si>
    <t>Tên cơ quan, đơn vị:</t>
  </si>
  <si>
    <t>Họ và tên người báo cáo:</t>
  </si>
  <si>
    <t>Số điện thoại di động:</t>
  </si>
  <si>
    <t>Tổng số cán bộ công chức, viên chức (CCVC)</t>
  </si>
  <si>
    <t>Tổng số máy tính</t>
  </si>
  <si>
    <r>
      <t xml:space="preserve">Băng thông kết nối Internet của cơ quan, đơn vị theo từng loại kết nối </t>
    </r>
    <r>
      <rPr>
        <i/>
        <sz val="11"/>
        <color theme="1"/>
        <rFont val="Times New Roman"/>
        <family val="1"/>
      </rPr>
      <t>(tính trên tổng các đường truyền)</t>
    </r>
  </si>
  <si>
    <t>Mbps</t>
  </si>
  <si>
    <t>Số máy tính có cài đặt các phần mềm diệt và phòng chống virus</t>
  </si>
  <si>
    <t>Các giải pháp an toàn thông tin tại cơ quan, đơn vị</t>
  </si>
  <si>
    <t>Các giải pháp an toàn dữ liệu tại trụ sở cơ quan, đơn vị</t>
  </si>
  <si>
    <r>
      <t xml:space="preserve">Tổng đầu tư từ NSNN cho hạ tầng kỹ thuật </t>
    </r>
    <r>
      <rPr>
        <i/>
        <sz val="11"/>
        <rFont val="Times New Roman"/>
        <family val="1"/>
      </rPr>
      <t>(Mua sắm thiết bị CNTT)</t>
    </r>
  </si>
  <si>
    <r>
      <t xml:space="preserve">Đầu cho hạ tầng an toàn thông tin </t>
    </r>
    <r>
      <rPr>
        <i/>
        <sz val="11"/>
        <color theme="1"/>
        <rFont val="Times New Roman"/>
        <family val="1"/>
      </rPr>
      <t>(Mua sắm, trang bị phần mềm diệt virus, USB bảo mật, ổ cứng di động và các thiết bị phục vụ sao lưu dữ liệu…)</t>
    </r>
  </si>
  <si>
    <t>Số cán bộ chuyên trách, kiêm nhiệm về CNTT trong các CQNN của tỉnh</t>
  </si>
  <si>
    <t>Số cán bộ chuyên trách, kiêm nhiệm về CNTT có trình độ đại học trở lên</t>
  </si>
  <si>
    <t>Số cán bộ chuyên trách, kiêm nhiệm về an toàn thông tin trong các CQNN của tỉnh</t>
  </si>
  <si>
    <t>Chi cho đào tạo CNTT và an toàn thông tin</t>
  </si>
  <si>
    <t>Các ứng dụng cơ bản đã triển khai tại cơ quan, đơn vị</t>
  </si>
  <si>
    <t>Ứng dụng khác (Liệt kê chi tiết)…..</t>
  </si>
  <si>
    <t>Sử dụng văn bản điện tử trong hoạt động tại cơ quan, đơn vị</t>
  </si>
  <si>
    <t>Các loại văn bản điện tử đã triển khai tại cơ quan, đơn vị</t>
  </si>
  <si>
    <t>Các hoạt động nội bộ khác (ghi cụ thể)……</t>
  </si>
  <si>
    <t>Các hoạt động nội bộ khác (ghi cụ thể)……..</t>
  </si>
  <si>
    <t>Tổng chi cho ứng dụng CNTT</t>
  </si>
  <si>
    <t>CHỈ TIÊU RIÊNG CỦA ĐƠN VỊ CẦN CUNG CẤP THÊM</t>
  </si>
  <si>
    <r>
      <rPr>
        <b/>
        <sz val="11"/>
        <color theme="1"/>
        <rFont val="Times New Roman"/>
        <family val="1"/>
      </rPr>
      <t>Hướng dẫn chung:</t>
    </r>
    <r>
      <rPr>
        <sz val="11"/>
        <color theme="1"/>
        <rFont val="Times New Roman"/>
        <family val="1"/>
      </rPr>
      <t xml:space="preserve">
• Những trường hợp không có được số liệu chính xác, có thể sử dụng số ước tính gần đúng nhất có thể.
• Thời điểm và số liệu thống kê:
 - Cột Năm 2020: lấy số liệu tính đến 31/12/2020. 
</t>
    </r>
    <r>
      <rPr>
        <sz val="11"/>
        <color rgb="FFFF0000"/>
        <rFont val="Times New Roman"/>
        <family val="1"/>
      </rPr>
      <t xml:space="preserve"> - </t>
    </r>
    <r>
      <rPr>
        <sz val="11"/>
        <color theme="1"/>
        <rFont val="Times New Roman"/>
        <family val="1"/>
      </rPr>
      <t xml:space="preserve">Cột Năm 2021: lấy số liệu tính đến 31/12/2021.
 </t>
    </r>
    <r>
      <rPr>
        <sz val="11"/>
        <color rgb="FFFF0000"/>
        <rFont val="Times New Roman"/>
        <family val="1"/>
      </rPr>
      <t>-</t>
    </r>
    <r>
      <rPr>
        <sz val="11"/>
        <color theme="1"/>
        <rFont val="Times New Roman"/>
        <family val="1"/>
      </rPr>
      <t xml:space="preserve">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</si>
</sst>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6" x14ac:knownFonts="1">
    <font>
      <sz val="11"/>
      <color theme="1"/>
      <name val="Calibri"/>
      <family val="2"/>
      <charset val="163"/>
      <scheme val="minor"/>
    </font>
    <font>
      <sz val="11"/>
      <color theme="1"/>
      <name val="Calibri"/>
      <family val="2"/>
      <charset val="163"/>
      <scheme val="minor"/>
    </font>
    <font>
      <b/>
      <sz val="13"/>
      <color theme="1"/>
      <name val="Times New Roman"/>
      <family val="1"/>
    </font>
    <font>
      <b/>
      <sz val="13"/>
      <color rgb="FFFF0000"/>
      <name val="Times New Roman"/>
      <family val="1"/>
    </font>
    <font>
      <sz val="11"/>
      <color theme="1"/>
      <name val="Times New Roman"/>
      <family val="1"/>
    </font>
    <font>
      <sz val="12"/>
      <color theme="1"/>
      <name val="Times New Roman"/>
      <family val="1"/>
    </font>
    <font>
      <sz val="11"/>
      <color rgb="FFFF0000"/>
      <name val="Times New Roman"/>
      <family val="1"/>
    </font>
    <font>
      <b/>
      <sz val="11"/>
      <color theme="1"/>
      <name val="Times New Roman"/>
      <family val="1"/>
    </font>
    <font>
      <b/>
      <sz val="12"/>
      <color theme="1"/>
      <name val="Times New Roman"/>
      <family val="1"/>
    </font>
    <font>
      <b/>
      <sz val="11"/>
      <name val="Times New Roman"/>
      <family val="1"/>
    </font>
    <font>
      <b/>
      <i/>
      <sz val="11"/>
      <color theme="1"/>
      <name val="Times New Roman"/>
      <family val="1"/>
    </font>
    <font>
      <i/>
      <sz val="11"/>
      <color theme="1"/>
      <name val="Times New Roman"/>
      <family val="1"/>
    </font>
    <font>
      <b/>
      <i/>
      <sz val="11"/>
      <name val="Times New Roman"/>
      <family val="1"/>
    </font>
    <font>
      <i/>
      <sz val="11"/>
      <name val="Times New Roman"/>
      <family val="1"/>
    </font>
    <font>
      <sz val="11"/>
      <name val="Times New Roman"/>
      <family val="1"/>
    </font>
    <font>
      <strike/>
      <sz val="11"/>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105">
    <xf numFmtId="0" fontId="0" fillId="0" borderId="0" xfId="0"/>
    <xf numFmtId="0" fontId="7"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4" fillId="0" borderId="0" xfId="0" applyFont="1" applyFill="1" applyBorder="1"/>
    <xf numFmtId="3" fontId="7" fillId="0" borderId="1" xfId="0" applyNumberFormat="1" applyFont="1" applyFill="1" applyBorder="1" applyAlignment="1">
      <alignment horizontal="right"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vertical="center"/>
    </xf>
    <xf numFmtId="0" fontId="6" fillId="0" borderId="0" xfId="0" applyFont="1" applyFill="1" applyBorder="1" applyAlignment="1">
      <alignment vertical="center"/>
    </xf>
    <xf numFmtId="3"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xf>
    <xf numFmtId="0" fontId="7" fillId="0" borderId="8" xfId="0" applyFont="1" applyFill="1" applyBorder="1" applyAlignment="1">
      <alignment horizontal="center" vertical="center"/>
    </xf>
    <xf numFmtId="3" fontId="4" fillId="0" borderId="6" xfId="0" applyNumberFormat="1" applyFont="1" applyFill="1" applyBorder="1" applyAlignment="1">
      <alignment horizontal="right" vertical="center"/>
    </xf>
    <xf numFmtId="0" fontId="4" fillId="0" borderId="6" xfId="0" applyFont="1" applyFill="1" applyBorder="1" applyAlignment="1">
      <alignment vertical="center"/>
    </xf>
    <xf numFmtId="0" fontId="3" fillId="0" borderId="0" xfId="0" applyFont="1" applyFill="1" applyAlignment="1">
      <alignment vertical="center" wrapText="1"/>
    </xf>
    <xf numFmtId="0" fontId="4"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9" fillId="0" borderId="1" xfId="0" applyFont="1" applyFill="1" applyBorder="1" applyAlignment="1">
      <alignment horizontal="center" vertical="center"/>
    </xf>
    <xf numFmtId="0" fontId="6" fillId="0" borderId="7" xfId="0" applyFont="1" applyFill="1" applyBorder="1" applyAlignment="1">
      <alignment vertical="center"/>
    </xf>
    <xf numFmtId="3" fontId="7" fillId="0" borderId="1" xfId="1" applyNumberFormat="1" applyFont="1" applyFill="1" applyBorder="1" applyAlignment="1">
      <alignment horizontal="right" vertical="center"/>
    </xf>
    <xf numFmtId="3" fontId="4" fillId="0" borderId="1" xfId="0" applyNumberFormat="1"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3" fontId="14" fillId="0" borderId="1" xfId="1" applyNumberFormat="1" applyFont="1" applyFill="1" applyBorder="1" applyAlignment="1">
      <alignment horizontal="right" vertical="center"/>
    </xf>
    <xf numFmtId="0" fontId="14" fillId="0" borderId="1" xfId="0" applyFont="1" applyFill="1" applyBorder="1" applyAlignment="1">
      <alignment vertical="center"/>
    </xf>
    <xf numFmtId="0" fontId="14" fillId="0" borderId="1" xfId="0" applyFont="1" applyFill="1" applyBorder="1" applyAlignment="1">
      <alignment horizontal="right" vertical="center"/>
    </xf>
    <xf numFmtId="3" fontId="1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6" fillId="0" borderId="0" xfId="0" applyFont="1" applyFill="1"/>
    <xf numFmtId="0" fontId="4" fillId="0" borderId="2" xfId="0" applyFont="1" applyFill="1" applyBorder="1" applyAlignment="1">
      <alignment horizontal="center" vertical="center"/>
    </xf>
    <xf numFmtId="3" fontId="15" fillId="0" borderId="1" xfId="0" applyNumberFormat="1" applyFont="1" applyFill="1" applyBorder="1" applyAlignment="1">
      <alignment vertical="center"/>
    </xf>
    <xf numFmtId="0" fontId="15" fillId="0"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3" fontId="7"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2" borderId="5" xfId="0" applyFont="1" applyFill="1" applyBorder="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1" xfId="0" applyFont="1" applyFill="1" applyBorder="1" applyAlignment="1">
      <alignment vertical="center" wrapText="1"/>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4" fillId="0" borderId="1" xfId="0" applyFont="1" applyFill="1" applyBorder="1" applyAlignment="1">
      <alignment horizontal="left" vertical="center"/>
    </xf>
    <xf numFmtId="0" fontId="9" fillId="2" borderId="1" xfId="0" applyFont="1" applyFill="1" applyBorder="1" applyAlignment="1">
      <alignment horizontal="center" vertical="center"/>
    </xf>
    <xf numFmtId="0" fontId="7" fillId="3" borderId="0" xfId="0" applyFont="1" applyFill="1" applyBorder="1" applyAlignment="1">
      <alignment horizontal="center" vertical="center"/>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2"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3" fillId="0" borderId="1"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2" borderId="5" xfId="0" applyFont="1" applyFill="1" applyBorder="1" applyAlignment="1">
      <alignment horizontal="center" vertical="center"/>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4" fillId="0" borderId="3" xfId="0" applyFont="1" applyFill="1" applyBorder="1" applyAlignment="1">
      <alignment vertical="center"/>
    </xf>
    <xf numFmtId="0" fontId="9"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0" fillId="0" borderId="4" xfId="0" applyFont="1" applyFill="1" applyBorder="1" applyAlignment="1">
      <alignment horizontal="left" vertical="center"/>
    </xf>
    <xf numFmtId="0" fontId="7" fillId="0" borderId="6"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1"/>
  <sheetViews>
    <sheetView tabSelected="1" zoomScaleSheetLayoutView="100" workbookViewId="0">
      <selection activeCell="H4" sqref="H4"/>
    </sheetView>
  </sheetViews>
  <sheetFormatPr defaultColWidth="9" defaultRowHeight="15.75" x14ac:dyDescent="0.25"/>
  <cols>
    <col min="1" max="1" width="7" style="51" customWidth="1"/>
    <col min="2" max="2" width="34.7109375" style="52" customWidth="1"/>
    <col min="3" max="3" width="22.140625" style="21" customWidth="1"/>
    <col min="4" max="4" width="12.28515625" style="20" customWidth="1"/>
    <col min="5" max="6" width="12.7109375" style="21" customWidth="1"/>
    <col min="7" max="7" width="20.28515625" style="21" customWidth="1"/>
    <col min="8" max="8" width="16.85546875" style="29" customWidth="1"/>
    <col min="9" max="9" width="17.28515625" style="17" customWidth="1"/>
    <col min="10" max="16384" width="9" style="17"/>
  </cols>
  <sheetData>
    <row r="1" spans="1:9" ht="18" customHeight="1" x14ac:dyDescent="0.25">
      <c r="A1" s="18"/>
      <c r="B1" s="19"/>
      <c r="C1" s="18"/>
      <c r="F1" s="18"/>
      <c r="G1" s="18"/>
      <c r="H1" s="22"/>
    </row>
    <row r="2" spans="1:9" ht="40.700000000000003" customHeight="1" x14ac:dyDescent="0.25">
      <c r="A2" s="80" t="s">
        <v>85</v>
      </c>
      <c r="B2" s="80"/>
      <c r="C2" s="80"/>
      <c r="D2" s="80"/>
      <c r="E2" s="80"/>
      <c r="F2" s="80"/>
      <c r="G2" s="80"/>
      <c r="H2" s="16"/>
    </row>
    <row r="3" spans="1:9" ht="18" customHeight="1" x14ac:dyDescent="0.25">
      <c r="A3" s="18"/>
      <c r="B3" s="19"/>
      <c r="F3" s="18"/>
      <c r="G3" s="18"/>
      <c r="H3" s="22"/>
    </row>
    <row r="4" spans="1:9" ht="131.25" customHeight="1" x14ac:dyDescent="0.25">
      <c r="A4" s="79" t="s">
        <v>122</v>
      </c>
      <c r="B4" s="79"/>
      <c r="C4" s="79"/>
      <c r="D4" s="79"/>
      <c r="E4" s="79"/>
      <c r="F4" s="79"/>
      <c r="G4" s="79"/>
      <c r="H4" s="23"/>
      <c r="I4" s="24"/>
    </row>
    <row r="5" spans="1:9" ht="12.75" customHeight="1" x14ac:dyDescent="0.25">
      <c r="A5" s="25"/>
      <c r="B5" s="26"/>
      <c r="C5" s="26"/>
      <c r="D5" s="27"/>
      <c r="E5" s="26"/>
      <c r="F5" s="26"/>
      <c r="G5" s="26"/>
      <c r="H5" s="23"/>
      <c r="I5" s="24"/>
    </row>
    <row r="6" spans="1:9" ht="15" x14ac:dyDescent="0.25">
      <c r="A6" s="28" t="s">
        <v>26</v>
      </c>
      <c r="B6" s="81" t="s">
        <v>0</v>
      </c>
      <c r="C6" s="81"/>
      <c r="D6" s="81"/>
      <c r="E6" s="81"/>
      <c r="F6" s="81"/>
      <c r="G6" s="81"/>
    </row>
    <row r="7" spans="1:9" ht="15.75" customHeight="1" x14ac:dyDescent="0.25">
      <c r="A7" s="28"/>
      <c r="B7" s="30" t="s">
        <v>98</v>
      </c>
      <c r="C7" s="31"/>
      <c r="D7" s="31"/>
      <c r="E7" s="31"/>
      <c r="F7" s="31"/>
      <c r="G7" s="31"/>
    </row>
    <row r="8" spans="1:9" ht="15.75" customHeight="1" x14ac:dyDescent="0.25">
      <c r="A8" s="28"/>
      <c r="B8" s="61" t="s">
        <v>99</v>
      </c>
      <c r="C8" s="31"/>
      <c r="D8" s="31"/>
      <c r="E8" s="31"/>
      <c r="F8" s="31"/>
      <c r="G8" s="31"/>
    </row>
    <row r="9" spans="1:9" ht="15.75" customHeight="1" x14ac:dyDescent="0.25">
      <c r="A9" s="28"/>
      <c r="B9" s="61" t="s">
        <v>100</v>
      </c>
      <c r="C9" s="31"/>
      <c r="D9" s="31"/>
      <c r="E9" s="31"/>
      <c r="F9" s="31"/>
      <c r="G9" s="31"/>
    </row>
    <row r="10" spans="1:9" x14ac:dyDescent="0.25">
      <c r="A10" s="28"/>
      <c r="B10" s="30"/>
      <c r="C10" s="30"/>
      <c r="D10" s="32"/>
      <c r="E10" s="30"/>
      <c r="F10" s="30"/>
      <c r="G10" s="30"/>
    </row>
    <row r="11" spans="1:9" ht="30.75" customHeight="1" x14ac:dyDescent="0.25">
      <c r="A11" s="67" t="s">
        <v>19</v>
      </c>
      <c r="B11" s="82" t="s">
        <v>1</v>
      </c>
      <c r="C11" s="82"/>
      <c r="D11" s="56" t="s">
        <v>4</v>
      </c>
      <c r="E11" s="56" t="s">
        <v>84</v>
      </c>
      <c r="F11" s="56">
        <v>2021</v>
      </c>
      <c r="G11" s="56" t="s">
        <v>2</v>
      </c>
    </row>
    <row r="12" spans="1:9" ht="28.5" customHeight="1" x14ac:dyDescent="0.25">
      <c r="A12" s="13">
        <v>1</v>
      </c>
      <c r="B12" s="83" t="s">
        <v>101</v>
      </c>
      <c r="C12" s="83"/>
      <c r="D12" s="4" t="s">
        <v>5</v>
      </c>
      <c r="E12" s="8"/>
      <c r="F12" s="8"/>
      <c r="G12" s="9"/>
      <c r="H12" s="29" t="e">
        <f>IF(OR(E12/SUM(#REF!)&lt;30,F12/SUM(#REF!)&lt;10), "Số liệu thiếu logic, đề nghị kiểm tra lại",IF(ABS(F12-E12)/E12&gt;10%, "Số liệu chênh lệch giữa hai năm lớn, đề nghị giải thích",""))</f>
        <v>#REF!</v>
      </c>
    </row>
    <row r="13" spans="1:9" ht="14.25" customHeight="1" x14ac:dyDescent="0.25">
      <c r="A13" s="28"/>
      <c r="B13" s="66"/>
      <c r="C13" s="28"/>
      <c r="D13" s="33"/>
      <c r="E13" s="34"/>
      <c r="F13" s="34"/>
      <c r="G13" s="34"/>
    </row>
    <row r="14" spans="1:9" ht="15" x14ac:dyDescent="0.25">
      <c r="A14" s="28" t="s">
        <v>25</v>
      </c>
      <c r="B14" s="81" t="s">
        <v>3</v>
      </c>
      <c r="C14" s="81"/>
      <c r="D14" s="33"/>
      <c r="E14" s="34"/>
      <c r="F14" s="34"/>
      <c r="G14" s="34"/>
    </row>
    <row r="15" spans="1:9" ht="15" x14ac:dyDescent="0.25">
      <c r="A15" s="28"/>
      <c r="B15" s="66"/>
      <c r="C15" s="66"/>
      <c r="D15" s="33"/>
      <c r="E15" s="34"/>
      <c r="F15" s="34"/>
      <c r="G15" s="34"/>
    </row>
    <row r="16" spans="1:9" ht="25.5" customHeight="1" x14ac:dyDescent="0.25">
      <c r="A16" s="68" t="s">
        <v>19</v>
      </c>
      <c r="B16" s="77" t="s">
        <v>1</v>
      </c>
      <c r="C16" s="77"/>
      <c r="D16" s="58" t="s">
        <v>4</v>
      </c>
      <c r="E16" s="56" t="s">
        <v>84</v>
      </c>
      <c r="F16" s="56" t="s">
        <v>95</v>
      </c>
      <c r="G16" s="58" t="s">
        <v>2</v>
      </c>
    </row>
    <row r="17" spans="1:8" ht="29.25" customHeight="1" x14ac:dyDescent="0.25">
      <c r="A17" s="2" t="s">
        <v>35</v>
      </c>
      <c r="B17" s="74" t="s">
        <v>48</v>
      </c>
      <c r="C17" s="75"/>
      <c r="D17" s="4"/>
      <c r="E17" s="7"/>
      <c r="F17" s="7"/>
      <c r="G17" s="65"/>
      <c r="H17" s="36"/>
    </row>
    <row r="18" spans="1:8" ht="29.25" customHeight="1" x14ac:dyDescent="0.25">
      <c r="A18" s="2">
        <v>8</v>
      </c>
      <c r="B18" s="63" t="s">
        <v>96</v>
      </c>
      <c r="C18" s="64"/>
      <c r="D18" s="4"/>
      <c r="E18" s="7"/>
      <c r="F18" s="7"/>
      <c r="G18" s="65"/>
      <c r="H18" s="36"/>
    </row>
    <row r="19" spans="1:8" ht="24" customHeight="1" x14ac:dyDescent="0.25">
      <c r="A19" s="39" t="s">
        <v>86</v>
      </c>
      <c r="B19" s="99" t="s">
        <v>102</v>
      </c>
      <c r="C19" s="100"/>
      <c r="D19" s="2"/>
      <c r="E19" s="37"/>
      <c r="F19" s="37"/>
      <c r="G19" s="9"/>
      <c r="H19" s="36" t="e">
        <f>IF(OR(E19/E12&gt;1.3,F19/F12&gt;1.3),"Số lượng máy tính quá lớn so với tổng số cán bộ CCVC", IF(ABS(F19-E19)/E19&gt;15%,"Số liệu đột biến giữa hai năm, đề nghị giải thích",""))</f>
        <v>#DIV/0!</v>
      </c>
    </row>
    <row r="20" spans="1:8" ht="21.2" customHeight="1" x14ac:dyDescent="0.25">
      <c r="A20" s="12" t="s">
        <v>30</v>
      </c>
      <c r="B20" s="101" t="s">
        <v>11</v>
      </c>
      <c r="C20" s="102"/>
      <c r="D20" s="12" t="s">
        <v>6</v>
      </c>
      <c r="E20" s="11"/>
      <c r="F20" s="11"/>
      <c r="G20" s="9"/>
      <c r="H20" s="36" t="e">
        <f>IF(ABS(F20-E20)/E20&gt;20%,"Số liệu đột biến giữa hai năm, đề nghị giải thích","")</f>
        <v>#DIV/0!</v>
      </c>
    </row>
    <row r="21" spans="1:8" ht="21.2" customHeight="1" x14ac:dyDescent="0.25">
      <c r="A21" s="12" t="s">
        <v>30</v>
      </c>
      <c r="B21" s="101" t="s">
        <v>12</v>
      </c>
      <c r="C21" s="102"/>
      <c r="D21" s="12" t="s">
        <v>6</v>
      </c>
      <c r="E21" s="11"/>
      <c r="F21" s="11"/>
      <c r="G21" s="9"/>
      <c r="H21" s="36" t="e">
        <f t="shared" ref="H21:H28" si="0">IF(ABS(F21-E21)/E21&gt;20%,"Số liệu đột biến giữa hai năm, đề nghị giải thích","")</f>
        <v>#DIV/0!</v>
      </c>
    </row>
    <row r="22" spans="1:8" ht="21.2" customHeight="1" x14ac:dyDescent="0.25">
      <c r="A22" s="12" t="s">
        <v>30</v>
      </c>
      <c r="B22" s="101" t="s">
        <v>13</v>
      </c>
      <c r="C22" s="102"/>
      <c r="D22" s="12" t="s">
        <v>6</v>
      </c>
      <c r="E22" s="11"/>
      <c r="F22" s="11"/>
      <c r="G22" s="9"/>
      <c r="H22" s="36" t="e">
        <f t="shared" si="0"/>
        <v>#DIV/0!</v>
      </c>
    </row>
    <row r="23" spans="1:8" ht="21.2" customHeight="1" x14ac:dyDescent="0.25">
      <c r="A23" s="39" t="s">
        <v>87</v>
      </c>
      <c r="B23" s="85" t="s">
        <v>97</v>
      </c>
      <c r="C23" s="103"/>
      <c r="D23" s="12" t="s">
        <v>5</v>
      </c>
      <c r="E23" s="11"/>
      <c r="F23" s="11"/>
      <c r="G23" s="9"/>
      <c r="H23" s="36"/>
    </row>
    <row r="24" spans="1:8" ht="29.25" customHeight="1" x14ac:dyDescent="0.25">
      <c r="A24" s="2">
        <v>9</v>
      </c>
      <c r="B24" s="69" t="s">
        <v>103</v>
      </c>
      <c r="C24" s="70"/>
      <c r="D24" s="2"/>
      <c r="E24" s="11"/>
      <c r="F24" s="11"/>
      <c r="G24" s="9"/>
      <c r="H24" s="36" t="e">
        <f t="shared" si="0"/>
        <v>#DIV/0!</v>
      </c>
    </row>
    <row r="25" spans="1:8" ht="21.2" customHeight="1" x14ac:dyDescent="0.25">
      <c r="A25" s="12" t="s">
        <v>45</v>
      </c>
      <c r="B25" s="76" t="s">
        <v>7</v>
      </c>
      <c r="C25" s="76"/>
      <c r="D25" s="12" t="s">
        <v>104</v>
      </c>
      <c r="E25" s="11"/>
      <c r="F25" s="11"/>
      <c r="G25" s="9"/>
      <c r="H25" s="36" t="e">
        <f t="shared" si="0"/>
        <v>#DIV/0!</v>
      </c>
    </row>
    <row r="26" spans="1:8" ht="21.2" customHeight="1" x14ac:dyDescent="0.25">
      <c r="A26" s="12" t="s">
        <v>46</v>
      </c>
      <c r="B26" s="76" t="s">
        <v>8</v>
      </c>
      <c r="C26" s="76"/>
      <c r="D26" s="12" t="s">
        <v>104</v>
      </c>
      <c r="E26" s="11"/>
      <c r="F26" s="11"/>
      <c r="G26" s="9"/>
      <c r="H26" s="36" t="e">
        <f t="shared" si="0"/>
        <v>#DIV/0!</v>
      </c>
    </row>
    <row r="27" spans="1:8" ht="21.2" customHeight="1" x14ac:dyDescent="0.25">
      <c r="A27" s="12" t="s">
        <v>55</v>
      </c>
      <c r="B27" s="76" t="s">
        <v>9</v>
      </c>
      <c r="C27" s="76"/>
      <c r="D27" s="12" t="s">
        <v>104</v>
      </c>
      <c r="E27" s="11"/>
      <c r="F27" s="11"/>
      <c r="G27" s="9"/>
      <c r="H27" s="36" t="e">
        <f t="shared" si="0"/>
        <v>#DIV/0!</v>
      </c>
    </row>
    <row r="28" spans="1:8" ht="21.2" customHeight="1" x14ac:dyDescent="0.25">
      <c r="A28" s="12" t="s">
        <v>56</v>
      </c>
      <c r="B28" s="76" t="s">
        <v>10</v>
      </c>
      <c r="C28" s="76"/>
      <c r="D28" s="12" t="s">
        <v>104</v>
      </c>
      <c r="E28" s="11"/>
      <c r="F28" s="11"/>
      <c r="G28" s="9"/>
      <c r="H28" s="36" t="e">
        <f t="shared" si="0"/>
        <v>#DIV/0!</v>
      </c>
    </row>
    <row r="29" spans="1:8" ht="21" customHeight="1" x14ac:dyDescent="0.25">
      <c r="A29" s="2">
        <v>17</v>
      </c>
      <c r="B29" s="69" t="s">
        <v>17</v>
      </c>
      <c r="C29" s="70"/>
      <c r="D29" s="12"/>
      <c r="E29" s="11"/>
      <c r="F29" s="11"/>
      <c r="G29" s="9"/>
    </row>
    <row r="30" spans="1:8" ht="35.450000000000003" customHeight="1" x14ac:dyDescent="0.25">
      <c r="A30" s="39" t="s">
        <v>88</v>
      </c>
      <c r="B30" s="84" t="s">
        <v>105</v>
      </c>
      <c r="C30" s="84"/>
      <c r="D30" s="12" t="s">
        <v>14</v>
      </c>
      <c r="E30" s="11"/>
      <c r="F30" s="11"/>
      <c r="G30" s="9"/>
      <c r="H30" s="36" t="e">
        <f>IF(OR(E30&gt;$E$17,F30&gt;$F$17), "Số liệu này không được vượt quá tổng số máy tính", IF(ABS(F30-E30)/E30&gt;20%,"Số liệu đột biến giữa hai năm, đề nghị giải thích",""))</f>
        <v>#DIV/0!</v>
      </c>
    </row>
    <row r="31" spans="1:8" ht="23.25" customHeight="1" x14ac:dyDescent="0.25">
      <c r="A31" s="39" t="s">
        <v>89</v>
      </c>
      <c r="B31" s="85" t="s">
        <v>18</v>
      </c>
      <c r="C31" s="86"/>
      <c r="D31" s="12"/>
      <c r="E31" s="11"/>
      <c r="F31" s="11"/>
      <c r="G31" s="9"/>
    </row>
    <row r="32" spans="1:8" ht="23.25" customHeight="1" x14ac:dyDescent="0.25">
      <c r="A32" s="40" t="s">
        <v>90</v>
      </c>
      <c r="B32" s="87" t="s">
        <v>106</v>
      </c>
      <c r="C32" s="87"/>
      <c r="D32" s="41"/>
      <c r="E32" s="42"/>
      <c r="F32" s="42"/>
      <c r="G32" s="43"/>
    </row>
    <row r="33" spans="1:8" ht="23.25" customHeight="1" x14ac:dyDescent="0.25">
      <c r="A33" s="12" t="s">
        <v>30</v>
      </c>
      <c r="B33" s="71" t="s">
        <v>77</v>
      </c>
      <c r="C33" s="71"/>
      <c r="D33" s="41" t="s">
        <v>16</v>
      </c>
      <c r="E33" s="44"/>
      <c r="F33" s="44"/>
      <c r="G33" s="43"/>
      <c r="H33" s="29" t="str">
        <f>IF(AND(E33="",F33=""),"Đề nghị nhập số liệu","")</f>
        <v>Đề nghị nhập số liệu</v>
      </c>
    </row>
    <row r="34" spans="1:8" ht="23.25" customHeight="1" x14ac:dyDescent="0.25">
      <c r="A34" s="12" t="s">
        <v>30</v>
      </c>
      <c r="B34" s="71" t="s">
        <v>78</v>
      </c>
      <c r="C34" s="71"/>
      <c r="D34" s="41" t="s">
        <v>16</v>
      </c>
      <c r="E34" s="44"/>
      <c r="F34" s="44"/>
      <c r="G34" s="43"/>
      <c r="H34" s="29" t="str">
        <f t="shared" ref="H34:H36" si="1">IF(AND(E34="",F34=""),"Đề nghị nhập số liệu","")</f>
        <v>Đề nghị nhập số liệu</v>
      </c>
    </row>
    <row r="35" spans="1:8" ht="23.25" customHeight="1" x14ac:dyDescent="0.25">
      <c r="A35" s="12" t="s">
        <v>30</v>
      </c>
      <c r="B35" s="71" t="s">
        <v>79</v>
      </c>
      <c r="C35" s="71"/>
      <c r="D35" s="41" t="s">
        <v>16</v>
      </c>
      <c r="E35" s="44"/>
      <c r="F35" s="44"/>
      <c r="G35" s="43"/>
      <c r="H35" s="29" t="str">
        <f t="shared" si="1"/>
        <v>Đề nghị nhập số liệu</v>
      </c>
    </row>
    <row r="36" spans="1:8" ht="23.25" customHeight="1" x14ac:dyDescent="0.25">
      <c r="A36" s="12" t="s">
        <v>30</v>
      </c>
      <c r="B36" s="71" t="s">
        <v>80</v>
      </c>
      <c r="C36" s="71"/>
      <c r="D36" s="41" t="s">
        <v>16</v>
      </c>
      <c r="E36" s="44"/>
      <c r="F36" s="44"/>
      <c r="G36" s="43"/>
      <c r="H36" s="29" t="str">
        <f t="shared" si="1"/>
        <v>Đề nghị nhập số liệu</v>
      </c>
    </row>
    <row r="37" spans="1:8" ht="23.25" customHeight="1" x14ac:dyDescent="0.25">
      <c r="A37" s="12" t="s">
        <v>30</v>
      </c>
      <c r="B37" s="71" t="s">
        <v>15</v>
      </c>
      <c r="C37" s="71"/>
      <c r="D37" s="41" t="s">
        <v>16</v>
      </c>
      <c r="E37" s="44"/>
      <c r="F37" s="44"/>
      <c r="G37" s="43"/>
    </row>
    <row r="38" spans="1:8" ht="24" customHeight="1" x14ac:dyDescent="0.25">
      <c r="A38" s="39" t="s">
        <v>91</v>
      </c>
      <c r="B38" s="72" t="s">
        <v>72</v>
      </c>
      <c r="C38" s="73"/>
      <c r="D38" s="41"/>
      <c r="E38" s="44"/>
      <c r="F38" s="44"/>
      <c r="G38" s="43"/>
    </row>
    <row r="39" spans="1:8" ht="24" customHeight="1" x14ac:dyDescent="0.25">
      <c r="A39" s="40" t="s">
        <v>92</v>
      </c>
      <c r="B39" s="87" t="s">
        <v>107</v>
      </c>
      <c r="C39" s="87"/>
      <c r="D39" s="41"/>
      <c r="E39" s="42"/>
      <c r="F39" s="42"/>
      <c r="G39" s="43"/>
    </row>
    <row r="40" spans="1:8" ht="24" customHeight="1" x14ac:dyDescent="0.25">
      <c r="A40" s="12" t="s">
        <v>30</v>
      </c>
      <c r="B40" s="71" t="s">
        <v>81</v>
      </c>
      <c r="C40" s="71"/>
      <c r="D40" s="41" t="s">
        <v>16</v>
      </c>
      <c r="E40" s="44"/>
      <c r="F40" s="44"/>
      <c r="G40" s="43"/>
      <c r="H40" s="29" t="str">
        <f>IF(AND(E40="",F40=""),"Đề nghị nhập số liệu","")</f>
        <v>Đề nghị nhập số liệu</v>
      </c>
    </row>
    <row r="41" spans="1:8" ht="24" customHeight="1" x14ac:dyDescent="0.25">
      <c r="A41" s="12" t="s">
        <v>30</v>
      </c>
      <c r="B41" s="71" t="s">
        <v>82</v>
      </c>
      <c r="C41" s="71"/>
      <c r="D41" s="41" t="s">
        <v>16</v>
      </c>
      <c r="E41" s="44"/>
      <c r="F41" s="44"/>
      <c r="G41" s="43"/>
      <c r="H41" s="29" t="str">
        <f t="shared" ref="H41:H44" si="2">IF(AND(E41="",F41=""),"Đề nghị nhập số liệu","")</f>
        <v>Đề nghị nhập số liệu</v>
      </c>
    </row>
    <row r="42" spans="1:8" ht="24" customHeight="1" x14ac:dyDescent="0.25">
      <c r="A42" s="12" t="s">
        <v>30</v>
      </c>
      <c r="B42" s="71" t="s">
        <v>20</v>
      </c>
      <c r="C42" s="71"/>
      <c r="D42" s="41" t="s">
        <v>16</v>
      </c>
      <c r="E42" s="44"/>
      <c r="F42" s="44"/>
      <c r="G42" s="43"/>
      <c r="H42" s="29" t="str">
        <f t="shared" si="2"/>
        <v>Đề nghị nhập số liệu</v>
      </c>
    </row>
    <row r="43" spans="1:8" ht="24" customHeight="1" x14ac:dyDescent="0.25">
      <c r="A43" s="12" t="s">
        <v>30</v>
      </c>
      <c r="B43" s="71" t="s">
        <v>21</v>
      </c>
      <c r="C43" s="71"/>
      <c r="D43" s="41" t="s">
        <v>16</v>
      </c>
      <c r="E43" s="44"/>
      <c r="F43" s="44"/>
      <c r="G43" s="43"/>
      <c r="H43" s="29" t="str">
        <f t="shared" si="2"/>
        <v>Đề nghị nhập số liệu</v>
      </c>
    </row>
    <row r="44" spans="1:8" ht="24" customHeight="1" x14ac:dyDescent="0.25">
      <c r="A44" s="12" t="s">
        <v>30</v>
      </c>
      <c r="B44" s="71" t="s">
        <v>22</v>
      </c>
      <c r="C44" s="71"/>
      <c r="D44" s="41" t="s">
        <v>16</v>
      </c>
      <c r="E44" s="44"/>
      <c r="F44" s="44"/>
      <c r="G44" s="43"/>
      <c r="H44" s="29" t="str">
        <f t="shared" si="2"/>
        <v>Đề nghị nhập số liệu</v>
      </c>
    </row>
    <row r="45" spans="1:8" ht="24" customHeight="1" x14ac:dyDescent="0.25">
      <c r="A45" s="12" t="s">
        <v>30</v>
      </c>
      <c r="B45" s="71" t="s">
        <v>15</v>
      </c>
      <c r="C45" s="71"/>
      <c r="D45" s="41" t="s">
        <v>16</v>
      </c>
      <c r="E45" s="44"/>
      <c r="F45" s="44"/>
      <c r="G45" s="43"/>
    </row>
    <row r="46" spans="1:8" ht="31.5" customHeight="1" x14ac:dyDescent="0.25">
      <c r="A46" s="2">
        <v>20</v>
      </c>
      <c r="B46" s="96" t="s">
        <v>108</v>
      </c>
      <c r="C46" s="96"/>
      <c r="D46" s="35" t="s">
        <v>23</v>
      </c>
      <c r="E46" s="45"/>
      <c r="F46" s="45"/>
      <c r="G46" s="43"/>
      <c r="H46" s="29" t="str">
        <f>IF(OR(E46="",F46=""),"Đề nghị nhập số liệu","")</f>
        <v>Đề nghị nhập số liệu</v>
      </c>
    </row>
    <row r="47" spans="1:8" ht="45.75" customHeight="1" x14ac:dyDescent="0.25">
      <c r="A47" s="2">
        <v>21</v>
      </c>
      <c r="B47" s="83" t="s">
        <v>109</v>
      </c>
      <c r="C47" s="83"/>
      <c r="D47" s="2" t="s">
        <v>23</v>
      </c>
      <c r="E47" s="8"/>
      <c r="F47" s="8"/>
      <c r="G47" s="9"/>
      <c r="H47" s="29" t="str">
        <f>IF(OR(E47="",F47=""),"Đề nghị nhập số liệu","")</f>
        <v>Đề nghị nhập số liệu</v>
      </c>
    </row>
    <row r="48" spans="1:8" ht="15" x14ac:dyDescent="0.25">
      <c r="A48" s="33"/>
      <c r="B48" s="97"/>
      <c r="C48" s="97"/>
      <c r="D48" s="33"/>
      <c r="E48" s="46"/>
      <c r="F48" s="46"/>
      <c r="G48" s="34"/>
    </row>
    <row r="49" spans="1:9" ht="15" x14ac:dyDescent="0.25">
      <c r="A49" s="28" t="s">
        <v>28</v>
      </c>
      <c r="B49" s="98" t="s">
        <v>24</v>
      </c>
      <c r="C49" s="98"/>
      <c r="D49" s="33"/>
      <c r="E49" s="46"/>
      <c r="F49" s="46"/>
      <c r="G49" s="34"/>
    </row>
    <row r="50" spans="1:9" ht="15" x14ac:dyDescent="0.25">
      <c r="A50" s="33"/>
      <c r="B50" s="97"/>
      <c r="C50" s="97"/>
      <c r="D50" s="33"/>
      <c r="E50" s="46"/>
      <c r="F50" s="46"/>
      <c r="G50" s="34"/>
    </row>
    <row r="51" spans="1:9" ht="21.75" customHeight="1" x14ac:dyDescent="0.25">
      <c r="A51" s="62" t="s">
        <v>19</v>
      </c>
      <c r="B51" s="92" t="s">
        <v>1</v>
      </c>
      <c r="C51" s="92"/>
      <c r="D51" s="60" t="s">
        <v>4</v>
      </c>
      <c r="E51" s="56" t="s">
        <v>84</v>
      </c>
      <c r="F51" s="56" t="s">
        <v>95</v>
      </c>
      <c r="G51" s="60" t="s">
        <v>2</v>
      </c>
    </row>
    <row r="52" spans="1:9" s="6" customFormat="1" ht="19.5" customHeight="1" x14ac:dyDescent="0.25">
      <c r="A52" s="3" t="s">
        <v>35</v>
      </c>
      <c r="B52" s="74" t="s">
        <v>47</v>
      </c>
      <c r="C52" s="75"/>
      <c r="D52" s="4"/>
      <c r="E52" s="7"/>
      <c r="F52" s="7"/>
      <c r="G52" s="65"/>
      <c r="H52" s="10"/>
    </row>
    <row r="53" spans="1:9" s="6" customFormat="1" ht="32.25" customHeight="1" x14ac:dyDescent="0.25">
      <c r="A53" s="2">
        <v>6</v>
      </c>
      <c r="B53" s="83" t="s">
        <v>110</v>
      </c>
      <c r="C53" s="83"/>
      <c r="D53" s="2" t="s">
        <v>5</v>
      </c>
      <c r="E53" s="8"/>
      <c r="F53" s="8"/>
      <c r="G53" s="9"/>
      <c r="H53" s="10" t="e">
        <f>IF(OR(E53/E12 &gt; 13%,F53/F12&gt;13%),"Số liệu cán bộ chuyên trách CNTT quá cao so với tổng số cán bộ toàn tỉnh",IF(ABS(F53-E53)/E53&gt;10%,"Số liệu đột biết giữa hai năm, đề nghị giải thích",""))</f>
        <v>#DIV/0!</v>
      </c>
    </row>
    <row r="54" spans="1:9" ht="32.25" customHeight="1" x14ac:dyDescent="0.25">
      <c r="A54" s="13">
        <v>7</v>
      </c>
      <c r="B54" s="104" t="s">
        <v>111</v>
      </c>
      <c r="C54" s="104"/>
      <c r="D54" s="1" t="s">
        <v>5</v>
      </c>
      <c r="E54" s="14"/>
      <c r="F54" s="14"/>
      <c r="G54" s="15"/>
      <c r="H54" s="36" t="e">
        <f>IF(OR(E54&gt;$E$51,F54&gt;$F$51),"Số liệu này không được lớn hơn số cán bộ chuyên trách CNTT", IF((F54-E54)/E54&gt;20%,"Số liệu đột biến giữa hai năm, đề nghị giải thích",""))</f>
        <v>#DIV/0!</v>
      </c>
      <c r="I54" s="47"/>
    </row>
    <row r="55" spans="1:9" ht="32.25" customHeight="1" x14ac:dyDescent="0.25">
      <c r="A55" s="2">
        <v>8</v>
      </c>
      <c r="B55" s="83" t="s">
        <v>112</v>
      </c>
      <c r="C55" s="83"/>
      <c r="D55" s="2" t="s">
        <v>5</v>
      </c>
      <c r="E55" s="8"/>
      <c r="F55" s="8"/>
      <c r="G55" s="9"/>
      <c r="H55" s="36" t="e">
        <f>IF(OR(E55&gt;$E$51,F55&gt;$F$51),"Số liệu này không được lớn hơn số cán bộ chuyên trách CNTT", IF((F55-E55)/E55&gt;20%,"Số liệu đột biến giữa hai năm, đề nghị giải thích",""))</f>
        <v>#DIV/0!</v>
      </c>
      <c r="I55" s="47"/>
    </row>
    <row r="56" spans="1:9" ht="32.25" customHeight="1" x14ac:dyDescent="0.25">
      <c r="A56" s="13">
        <v>9</v>
      </c>
      <c r="B56" s="96" t="s">
        <v>113</v>
      </c>
      <c r="C56" s="96"/>
      <c r="D56" s="2" t="s">
        <v>23</v>
      </c>
      <c r="E56" s="8"/>
      <c r="F56" s="8"/>
      <c r="G56" s="9"/>
      <c r="H56" s="29" t="str">
        <f t="shared" ref="H56" si="3">IF(OR(E56="",F56=""),"Đề nghị nhập số liệu","")</f>
        <v>Đề nghị nhập số liệu</v>
      </c>
    </row>
    <row r="57" spans="1:9" ht="15" x14ac:dyDescent="0.25">
      <c r="A57" s="33"/>
      <c r="B57" s="97"/>
      <c r="C57" s="97"/>
      <c r="D57" s="33"/>
      <c r="E57" s="34"/>
      <c r="F57" s="34"/>
      <c r="G57" s="34"/>
    </row>
    <row r="58" spans="1:9" ht="15" x14ac:dyDescent="0.25">
      <c r="A58" s="28" t="s">
        <v>27</v>
      </c>
      <c r="B58" s="98" t="s">
        <v>29</v>
      </c>
      <c r="C58" s="98"/>
      <c r="D58" s="33"/>
      <c r="E58" s="34"/>
      <c r="F58" s="34"/>
      <c r="G58" s="34"/>
    </row>
    <row r="59" spans="1:9" ht="15" x14ac:dyDescent="0.25">
      <c r="A59" s="33"/>
      <c r="B59" s="97"/>
      <c r="C59" s="97"/>
      <c r="D59" s="33"/>
      <c r="E59" s="34"/>
      <c r="F59" s="34"/>
      <c r="G59" s="34"/>
    </row>
    <row r="60" spans="1:9" ht="23.25" customHeight="1" x14ac:dyDescent="0.25">
      <c r="A60" s="67" t="s">
        <v>19</v>
      </c>
      <c r="B60" s="82" t="s">
        <v>1</v>
      </c>
      <c r="C60" s="82"/>
      <c r="D60" s="56" t="s">
        <v>4</v>
      </c>
      <c r="E60" s="56" t="s">
        <v>84</v>
      </c>
      <c r="F60" s="56" t="s">
        <v>95</v>
      </c>
      <c r="G60" s="56" t="s">
        <v>2</v>
      </c>
    </row>
    <row r="61" spans="1:9" ht="36.75" customHeight="1" x14ac:dyDescent="0.25">
      <c r="A61" s="2">
        <v>3</v>
      </c>
      <c r="B61" s="83" t="s">
        <v>114</v>
      </c>
      <c r="C61" s="83"/>
      <c r="D61" s="12"/>
      <c r="E61" s="9"/>
      <c r="F61" s="9"/>
      <c r="G61" s="9"/>
    </row>
    <row r="62" spans="1:9" ht="27" customHeight="1" x14ac:dyDescent="0.25">
      <c r="A62" s="12" t="s">
        <v>30</v>
      </c>
      <c r="B62" s="91" t="s">
        <v>31</v>
      </c>
      <c r="C62" s="91"/>
      <c r="D62" s="12" t="s">
        <v>16</v>
      </c>
      <c r="E62" s="9"/>
      <c r="F62" s="9"/>
      <c r="G62" s="9"/>
      <c r="H62" s="29" t="str">
        <f>IF(AND(E62="",F62=""),"Đề nghị nhập số liệu","")</f>
        <v>Đề nghị nhập số liệu</v>
      </c>
    </row>
    <row r="63" spans="1:9" ht="27" customHeight="1" x14ac:dyDescent="0.25">
      <c r="A63" s="12" t="s">
        <v>30</v>
      </c>
      <c r="B63" s="91" t="s">
        <v>32</v>
      </c>
      <c r="C63" s="91"/>
      <c r="D63" s="12" t="s">
        <v>16</v>
      </c>
      <c r="E63" s="9"/>
      <c r="F63" s="9"/>
      <c r="G63" s="9"/>
      <c r="H63" s="29" t="str">
        <f t="shared" ref="H63:H67" si="4">IF(AND(E63="",F63=""),"Đề nghị nhập số liệu","")</f>
        <v>Đề nghị nhập số liệu</v>
      </c>
    </row>
    <row r="64" spans="1:9" ht="27" customHeight="1" x14ac:dyDescent="0.25">
      <c r="A64" s="12" t="s">
        <v>30</v>
      </c>
      <c r="B64" s="91" t="s">
        <v>33</v>
      </c>
      <c r="C64" s="91"/>
      <c r="D64" s="12" t="s">
        <v>16</v>
      </c>
      <c r="E64" s="9"/>
      <c r="F64" s="9"/>
      <c r="G64" s="9"/>
      <c r="H64" s="29" t="str">
        <f t="shared" si="4"/>
        <v>Đề nghị nhập số liệu</v>
      </c>
    </row>
    <row r="65" spans="1:8" ht="27" customHeight="1" x14ac:dyDescent="0.25">
      <c r="A65" s="12" t="s">
        <v>30</v>
      </c>
      <c r="B65" s="91" t="s">
        <v>50</v>
      </c>
      <c r="C65" s="91"/>
      <c r="D65" s="12" t="s">
        <v>16</v>
      </c>
      <c r="E65" s="9"/>
      <c r="F65" s="9"/>
      <c r="G65" s="9"/>
      <c r="H65" s="29" t="str">
        <f t="shared" si="4"/>
        <v>Đề nghị nhập số liệu</v>
      </c>
    </row>
    <row r="66" spans="1:8" ht="27" customHeight="1" x14ac:dyDescent="0.25">
      <c r="A66" s="12" t="s">
        <v>30</v>
      </c>
      <c r="B66" s="91" t="s">
        <v>51</v>
      </c>
      <c r="C66" s="91"/>
      <c r="D66" s="12" t="s">
        <v>16</v>
      </c>
      <c r="E66" s="9"/>
      <c r="F66" s="9"/>
      <c r="G66" s="9"/>
      <c r="H66" s="29" t="str">
        <f t="shared" si="4"/>
        <v>Đề nghị nhập số liệu</v>
      </c>
    </row>
    <row r="67" spans="1:8" ht="27" customHeight="1" x14ac:dyDescent="0.25">
      <c r="A67" s="12" t="s">
        <v>30</v>
      </c>
      <c r="B67" s="91" t="s">
        <v>34</v>
      </c>
      <c r="C67" s="91"/>
      <c r="D67" s="12" t="s">
        <v>16</v>
      </c>
      <c r="E67" s="9"/>
      <c r="F67" s="9"/>
      <c r="G67" s="9"/>
      <c r="H67" s="29" t="str">
        <f t="shared" si="4"/>
        <v>Đề nghị nhập số liệu</v>
      </c>
    </row>
    <row r="68" spans="1:8" ht="27" customHeight="1" x14ac:dyDescent="0.25">
      <c r="A68" s="12" t="s">
        <v>30</v>
      </c>
      <c r="B68" s="91" t="s">
        <v>115</v>
      </c>
      <c r="C68" s="91"/>
      <c r="D68" s="12" t="s">
        <v>16</v>
      </c>
      <c r="E68" s="9"/>
      <c r="F68" s="9"/>
      <c r="G68" s="9"/>
    </row>
    <row r="69" spans="1:8" ht="39.75" customHeight="1" x14ac:dyDescent="0.25">
      <c r="A69" s="2">
        <v>7</v>
      </c>
      <c r="B69" s="69" t="s">
        <v>116</v>
      </c>
      <c r="C69" s="95"/>
      <c r="D69" s="12"/>
      <c r="E69" s="9"/>
      <c r="F69" s="9"/>
      <c r="G69" s="9"/>
    </row>
    <row r="70" spans="1:8" ht="27" customHeight="1" x14ac:dyDescent="0.25">
      <c r="A70" s="39" t="s">
        <v>52</v>
      </c>
      <c r="B70" s="90" t="s">
        <v>117</v>
      </c>
      <c r="C70" s="90"/>
      <c r="D70" s="12"/>
      <c r="E70" s="9"/>
      <c r="F70" s="9"/>
      <c r="G70" s="9"/>
    </row>
    <row r="71" spans="1:8" ht="27" customHeight="1" x14ac:dyDescent="0.25">
      <c r="A71" s="40" t="s">
        <v>93</v>
      </c>
      <c r="B71" s="93" t="s">
        <v>36</v>
      </c>
      <c r="C71" s="93"/>
      <c r="D71" s="12"/>
      <c r="E71" s="9"/>
      <c r="F71" s="9"/>
      <c r="G71" s="9"/>
    </row>
    <row r="72" spans="1:8" ht="27" customHeight="1" x14ac:dyDescent="0.25">
      <c r="A72" s="12" t="s">
        <v>30</v>
      </c>
      <c r="B72" s="91" t="s">
        <v>37</v>
      </c>
      <c r="C72" s="91"/>
      <c r="D72" s="12" t="s">
        <v>16</v>
      </c>
      <c r="E72" s="9"/>
      <c r="F72" s="9"/>
      <c r="G72" s="9"/>
      <c r="H72" s="29" t="str">
        <f>IF(AND(E72="",F72=""),"Đề nghị nhập số liệu","")</f>
        <v>Đề nghị nhập số liệu</v>
      </c>
    </row>
    <row r="73" spans="1:8" ht="27" customHeight="1" x14ac:dyDescent="0.25">
      <c r="A73" s="48" t="s">
        <v>30</v>
      </c>
      <c r="B73" s="91" t="s">
        <v>38</v>
      </c>
      <c r="C73" s="91"/>
      <c r="D73" s="12" t="s">
        <v>16</v>
      </c>
      <c r="E73" s="9"/>
      <c r="F73" s="9"/>
      <c r="G73" s="9"/>
      <c r="H73" s="29" t="str">
        <f t="shared" ref="H73:H76" si="5">IF(AND(E73="",F73=""),"Đề nghị nhập số liệu","")</f>
        <v>Đề nghị nhập số liệu</v>
      </c>
    </row>
    <row r="74" spans="1:8" ht="27" customHeight="1" x14ac:dyDescent="0.25">
      <c r="A74" s="48" t="s">
        <v>30</v>
      </c>
      <c r="B74" s="91" t="s">
        <v>39</v>
      </c>
      <c r="C74" s="91"/>
      <c r="D74" s="12" t="s">
        <v>16</v>
      </c>
      <c r="E74" s="9"/>
      <c r="F74" s="9"/>
      <c r="G74" s="9"/>
      <c r="H74" s="29" t="str">
        <f t="shared" si="5"/>
        <v>Đề nghị nhập số liệu</v>
      </c>
    </row>
    <row r="75" spans="1:8" ht="27" customHeight="1" x14ac:dyDescent="0.25">
      <c r="A75" s="48" t="s">
        <v>30</v>
      </c>
      <c r="B75" s="91" t="s">
        <v>40</v>
      </c>
      <c r="C75" s="91"/>
      <c r="D75" s="12" t="s">
        <v>16</v>
      </c>
      <c r="E75" s="9"/>
      <c r="F75" s="9"/>
      <c r="G75" s="9"/>
      <c r="H75" s="29" t="str">
        <f t="shared" si="5"/>
        <v>Đề nghị nhập số liệu</v>
      </c>
    </row>
    <row r="76" spans="1:8" ht="27" customHeight="1" x14ac:dyDescent="0.25">
      <c r="A76" s="48" t="s">
        <v>30</v>
      </c>
      <c r="B76" s="91" t="s">
        <v>41</v>
      </c>
      <c r="C76" s="91"/>
      <c r="D76" s="12" t="s">
        <v>16</v>
      </c>
      <c r="E76" s="9"/>
      <c r="F76" s="9"/>
      <c r="G76" s="9"/>
      <c r="H76" s="29" t="str">
        <f t="shared" si="5"/>
        <v>Đề nghị nhập số liệu</v>
      </c>
    </row>
    <row r="77" spans="1:8" ht="27" customHeight="1" x14ac:dyDescent="0.25">
      <c r="A77" s="48" t="s">
        <v>30</v>
      </c>
      <c r="B77" s="91" t="s">
        <v>118</v>
      </c>
      <c r="C77" s="91"/>
      <c r="D77" s="12" t="s">
        <v>16</v>
      </c>
      <c r="E77" s="9"/>
      <c r="F77" s="9"/>
      <c r="G77" s="9"/>
    </row>
    <row r="78" spans="1:8" ht="27" customHeight="1" x14ac:dyDescent="0.25">
      <c r="A78" s="40" t="s">
        <v>94</v>
      </c>
      <c r="B78" s="93" t="s">
        <v>42</v>
      </c>
      <c r="C78" s="93"/>
      <c r="D78" s="12"/>
      <c r="E78" s="9"/>
      <c r="F78" s="9"/>
      <c r="G78" s="9"/>
    </row>
    <row r="79" spans="1:8" ht="27" customHeight="1" x14ac:dyDescent="0.25">
      <c r="A79" s="12" t="s">
        <v>30</v>
      </c>
      <c r="B79" s="91" t="s">
        <v>43</v>
      </c>
      <c r="C79" s="91"/>
      <c r="D79" s="12" t="s">
        <v>16</v>
      </c>
      <c r="E79" s="9"/>
      <c r="F79" s="9"/>
      <c r="G79" s="9"/>
      <c r="H79" s="29" t="str">
        <f>IF(AND(E79="",F79=""),"Đề nghị nhập số liệu","")</f>
        <v>Đề nghị nhập số liệu</v>
      </c>
    </row>
    <row r="80" spans="1:8" ht="27" customHeight="1" x14ac:dyDescent="0.25">
      <c r="A80" s="12" t="s">
        <v>30</v>
      </c>
      <c r="B80" s="91" t="s">
        <v>44</v>
      </c>
      <c r="C80" s="91"/>
      <c r="D80" s="12" t="s">
        <v>16</v>
      </c>
      <c r="E80" s="9"/>
      <c r="F80" s="9"/>
      <c r="G80" s="9"/>
      <c r="H80" s="29" t="str">
        <f t="shared" ref="H80" si="6">IF(AND(E80="",F80=""),"Đề nghị nhập số liệu","")</f>
        <v>Đề nghị nhập số liệu</v>
      </c>
    </row>
    <row r="81" spans="1:8" ht="27" customHeight="1" x14ac:dyDescent="0.25">
      <c r="A81" s="48" t="s">
        <v>30</v>
      </c>
      <c r="B81" s="91" t="s">
        <v>119</v>
      </c>
      <c r="C81" s="91"/>
      <c r="D81" s="12" t="s">
        <v>16</v>
      </c>
      <c r="E81" s="38"/>
      <c r="F81" s="38"/>
      <c r="G81" s="9"/>
      <c r="H81" s="36"/>
    </row>
    <row r="82" spans="1:8" ht="28.5" customHeight="1" x14ac:dyDescent="0.25">
      <c r="A82" s="2">
        <v>13</v>
      </c>
      <c r="B82" s="94" t="s">
        <v>120</v>
      </c>
      <c r="C82" s="94"/>
      <c r="D82" s="2" t="s">
        <v>23</v>
      </c>
      <c r="E82" s="49"/>
      <c r="F82" s="49"/>
      <c r="G82" s="50"/>
      <c r="H82" s="29" t="str">
        <f>IF(OR(E82="",F82=""),"Đề nghị nhập số liệu","")</f>
        <v>Đề nghị nhập số liệu</v>
      </c>
    </row>
    <row r="83" spans="1:8" x14ac:dyDescent="0.25">
      <c r="A83" s="28"/>
      <c r="B83" s="66"/>
      <c r="C83" s="66"/>
      <c r="D83" s="32"/>
      <c r="E83" s="66"/>
      <c r="F83" s="66"/>
      <c r="G83" s="66"/>
    </row>
    <row r="84" spans="1:8" ht="15" x14ac:dyDescent="0.25">
      <c r="A84" s="78" t="s">
        <v>121</v>
      </c>
      <c r="B84" s="78"/>
      <c r="C84" s="78"/>
      <c r="D84" s="33"/>
      <c r="E84" s="34"/>
      <c r="F84" s="34"/>
      <c r="G84" s="34"/>
    </row>
    <row r="85" spans="1:8" ht="15" x14ac:dyDescent="0.25">
      <c r="A85" s="28"/>
      <c r="B85" s="30"/>
      <c r="C85" s="30"/>
      <c r="D85" s="33"/>
      <c r="E85" s="34"/>
      <c r="F85" s="34"/>
      <c r="G85" s="34"/>
    </row>
    <row r="86" spans="1:8" ht="25.5" customHeight="1" x14ac:dyDescent="0.25">
      <c r="A86" s="57" t="s">
        <v>19</v>
      </c>
      <c r="B86" s="77" t="s">
        <v>1</v>
      </c>
      <c r="C86" s="77"/>
      <c r="D86" s="58" t="s">
        <v>4</v>
      </c>
      <c r="E86" s="56" t="s">
        <v>84</v>
      </c>
      <c r="F86" s="56" t="s">
        <v>95</v>
      </c>
      <c r="G86" s="58" t="s">
        <v>2</v>
      </c>
    </row>
    <row r="87" spans="1:8" ht="29.25" customHeight="1" x14ac:dyDescent="0.25">
      <c r="A87" s="2" t="s">
        <v>35</v>
      </c>
      <c r="B87" s="74" t="s">
        <v>48</v>
      </c>
      <c r="C87" s="75"/>
      <c r="D87" s="4"/>
      <c r="E87" s="7"/>
      <c r="F87" s="7"/>
      <c r="G87" s="5"/>
      <c r="H87" s="36"/>
    </row>
    <row r="88" spans="1:8" ht="24" customHeight="1" x14ac:dyDescent="0.25">
      <c r="A88" s="2">
        <v>20</v>
      </c>
      <c r="B88" s="96" t="s">
        <v>49</v>
      </c>
      <c r="C88" s="96"/>
      <c r="D88" s="35" t="s">
        <v>23</v>
      </c>
      <c r="E88" s="45"/>
      <c r="F88" s="45"/>
      <c r="G88" s="43"/>
      <c r="H88" s="29" t="str">
        <f>IF(OR(E88="",F88=""),"Đề nghị nhập số liệu","")</f>
        <v>Đề nghị nhập số liệu</v>
      </c>
    </row>
    <row r="89" spans="1:8" ht="31.7" customHeight="1" x14ac:dyDescent="0.25">
      <c r="A89" s="2">
        <v>21</v>
      </c>
      <c r="B89" s="83" t="s">
        <v>73</v>
      </c>
      <c r="C89" s="83"/>
      <c r="D89" s="2" t="s">
        <v>23</v>
      </c>
      <c r="E89" s="8"/>
      <c r="F89" s="8"/>
      <c r="G89" s="9"/>
      <c r="H89" s="29" t="str">
        <f>IF(OR(E89="",F89=""),"Đề nghị nhập số liệu","")</f>
        <v>Đề nghị nhập số liệu</v>
      </c>
    </row>
    <row r="90" spans="1:8" ht="15" x14ac:dyDescent="0.25">
      <c r="A90" s="33"/>
      <c r="B90" s="97"/>
      <c r="C90" s="97"/>
      <c r="D90" s="33"/>
      <c r="E90" s="46"/>
      <c r="F90" s="46"/>
      <c r="G90" s="34"/>
    </row>
    <row r="91" spans="1:8" ht="15" x14ac:dyDescent="0.25">
      <c r="A91" s="28" t="s">
        <v>28</v>
      </c>
      <c r="B91" s="98" t="s">
        <v>24</v>
      </c>
      <c r="C91" s="98"/>
      <c r="D91" s="33"/>
      <c r="E91" s="46"/>
      <c r="F91" s="46"/>
      <c r="G91" s="34"/>
    </row>
    <row r="92" spans="1:8" ht="15" x14ac:dyDescent="0.25">
      <c r="A92" s="33"/>
      <c r="B92" s="97"/>
      <c r="C92" s="97"/>
      <c r="D92" s="33"/>
      <c r="E92" s="46"/>
      <c r="F92" s="46"/>
      <c r="G92" s="34"/>
    </row>
    <row r="93" spans="1:8" ht="21.75" customHeight="1" x14ac:dyDescent="0.25">
      <c r="A93" s="59" t="s">
        <v>19</v>
      </c>
      <c r="B93" s="92" t="s">
        <v>1</v>
      </c>
      <c r="C93" s="92"/>
      <c r="D93" s="60" t="s">
        <v>4</v>
      </c>
      <c r="E93" s="56" t="s">
        <v>84</v>
      </c>
      <c r="F93" s="56" t="s">
        <v>95</v>
      </c>
      <c r="G93" s="60" t="s">
        <v>2</v>
      </c>
    </row>
    <row r="94" spans="1:8" s="6" customFormat="1" ht="19.5" customHeight="1" x14ac:dyDescent="0.25">
      <c r="A94" s="3" t="s">
        <v>35</v>
      </c>
      <c r="B94" s="74" t="s">
        <v>47</v>
      </c>
      <c r="C94" s="75"/>
      <c r="D94" s="4"/>
      <c r="E94" s="7"/>
      <c r="F94" s="7"/>
      <c r="G94" s="5"/>
      <c r="H94" s="10"/>
    </row>
    <row r="95" spans="1:8" ht="32.25" customHeight="1" x14ac:dyDescent="0.25">
      <c r="A95" s="13">
        <v>9</v>
      </c>
      <c r="B95" s="96" t="s">
        <v>83</v>
      </c>
      <c r="C95" s="96"/>
      <c r="D95" s="2" t="s">
        <v>23</v>
      </c>
      <c r="E95" s="8"/>
      <c r="F95" s="8"/>
      <c r="G95" s="9"/>
      <c r="H95" s="29" t="str">
        <f t="shared" ref="H95" si="7">IF(OR(E95="",F95=""),"Đề nghị nhập số liệu","")</f>
        <v>Đề nghị nhập số liệu</v>
      </c>
    </row>
    <row r="96" spans="1:8" ht="15" x14ac:dyDescent="0.25">
      <c r="A96" s="33"/>
      <c r="B96" s="97"/>
      <c r="C96" s="97"/>
      <c r="D96" s="33"/>
      <c r="E96" s="34"/>
      <c r="F96" s="34"/>
      <c r="G96" s="34"/>
    </row>
    <row r="97" spans="1:8" ht="15" x14ac:dyDescent="0.25">
      <c r="A97" s="28" t="s">
        <v>27</v>
      </c>
      <c r="B97" s="98" t="s">
        <v>29</v>
      </c>
      <c r="C97" s="98"/>
      <c r="D97" s="33"/>
      <c r="E97" s="34"/>
      <c r="F97" s="34"/>
      <c r="G97" s="34"/>
    </row>
    <row r="98" spans="1:8" ht="15" x14ac:dyDescent="0.25">
      <c r="A98" s="33"/>
      <c r="B98" s="97"/>
      <c r="C98" s="97"/>
      <c r="D98" s="33"/>
      <c r="E98" s="34"/>
      <c r="F98" s="34"/>
      <c r="G98" s="34"/>
    </row>
    <row r="99" spans="1:8" ht="23.25" customHeight="1" x14ac:dyDescent="0.25">
      <c r="A99" s="55" t="s">
        <v>19</v>
      </c>
      <c r="B99" s="82" t="s">
        <v>1</v>
      </c>
      <c r="C99" s="82"/>
      <c r="D99" s="56" t="s">
        <v>4</v>
      </c>
      <c r="E99" s="56" t="s">
        <v>84</v>
      </c>
      <c r="F99" s="56" t="s">
        <v>95</v>
      </c>
      <c r="G99" s="56" t="s">
        <v>2</v>
      </c>
    </row>
    <row r="100" spans="1:8" ht="28.5" customHeight="1" x14ac:dyDescent="0.25">
      <c r="A100" s="2">
        <v>13</v>
      </c>
      <c r="B100" s="94" t="s">
        <v>76</v>
      </c>
      <c r="C100" s="94"/>
      <c r="D100" s="2" t="s">
        <v>23</v>
      </c>
      <c r="E100" s="49"/>
      <c r="F100" s="49"/>
      <c r="G100" s="50"/>
      <c r="H100" s="29" t="str">
        <f>IF(OR(E100="",F100=""),"Đề nghị nhập số liệu","")</f>
        <v>Đề nghị nhập số liệu</v>
      </c>
    </row>
    <row r="101" spans="1:8" ht="15" x14ac:dyDescent="0.25">
      <c r="D101" s="51"/>
    </row>
    <row r="102" spans="1:8" ht="20.25" customHeight="1" x14ac:dyDescent="0.25">
      <c r="A102" s="2" t="s">
        <v>57</v>
      </c>
      <c r="B102" s="69" t="s">
        <v>58</v>
      </c>
      <c r="C102" s="70"/>
      <c r="D102" s="4"/>
      <c r="E102" s="2"/>
      <c r="F102" s="2"/>
      <c r="G102" s="2"/>
    </row>
    <row r="103" spans="1:8" ht="48.2" customHeight="1" x14ac:dyDescent="0.25">
      <c r="A103" s="2">
        <v>11</v>
      </c>
      <c r="B103" s="69" t="s">
        <v>59</v>
      </c>
      <c r="C103" s="70"/>
      <c r="D103" s="4" t="s">
        <v>54</v>
      </c>
      <c r="E103" s="53"/>
      <c r="F103" s="53"/>
      <c r="G103" s="2"/>
      <c r="H103" s="36" t="e">
        <f t="shared" ref="H103:H111" si="8">IF(ABS(F103-E103)/E103&gt;20%,"Số liệu đột biến giữa hai năm, đề nghị giải thích","")</f>
        <v>#DIV/0!</v>
      </c>
    </row>
    <row r="104" spans="1:8" ht="32.25" customHeight="1" x14ac:dyDescent="0.25">
      <c r="A104" s="2">
        <v>12</v>
      </c>
      <c r="B104" s="69" t="s">
        <v>60</v>
      </c>
      <c r="C104" s="70"/>
      <c r="D104" s="54"/>
      <c r="E104" s="53"/>
      <c r="F104" s="53"/>
      <c r="G104" s="2"/>
    </row>
    <row r="105" spans="1:8" ht="24" customHeight="1" x14ac:dyDescent="0.25">
      <c r="A105" s="12" t="s">
        <v>68</v>
      </c>
      <c r="B105" s="88" t="s">
        <v>61</v>
      </c>
      <c r="C105" s="89"/>
      <c r="D105" s="4" t="s">
        <v>54</v>
      </c>
      <c r="E105" s="53"/>
      <c r="F105" s="53"/>
      <c r="G105" s="2"/>
      <c r="H105" s="36" t="e">
        <f t="shared" si="8"/>
        <v>#DIV/0!</v>
      </c>
    </row>
    <row r="106" spans="1:8" ht="27.75" customHeight="1" x14ac:dyDescent="0.25">
      <c r="A106" s="12" t="s">
        <v>69</v>
      </c>
      <c r="B106" s="88" t="s">
        <v>62</v>
      </c>
      <c r="C106" s="89"/>
      <c r="D106" s="4" t="s">
        <v>53</v>
      </c>
      <c r="E106" s="53"/>
      <c r="F106" s="53"/>
      <c r="G106" s="2"/>
      <c r="H106" s="36" t="e">
        <f t="shared" si="8"/>
        <v>#DIV/0!</v>
      </c>
    </row>
    <row r="107" spans="1:8" ht="51" customHeight="1" x14ac:dyDescent="0.25">
      <c r="A107" s="2">
        <v>13</v>
      </c>
      <c r="B107" s="69" t="s">
        <v>63</v>
      </c>
      <c r="C107" s="70"/>
      <c r="D107" s="4" t="s">
        <v>54</v>
      </c>
      <c r="E107" s="53"/>
      <c r="F107" s="53"/>
      <c r="G107" s="2"/>
    </row>
    <row r="108" spans="1:8" ht="21.75" customHeight="1" x14ac:dyDescent="0.25">
      <c r="A108" s="12" t="s">
        <v>70</v>
      </c>
      <c r="B108" s="88" t="s">
        <v>64</v>
      </c>
      <c r="C108" s="89"/>
      <c r="D108" s="4"/>
      <c r="E108" s="53"/>
      <c r="F108" s="53"/>
      <c r="G108" s="2"/>
      <c r="H108" s="36" t="e">
        <f t="shared" si="8"/>
        <v>#DIV/0!</v>
      </c>
    </row>
    <row r="109" spans="1:8" ht="21.75" customHeight="1" x14ac:dyDescent="0.25">
      <c r="A109" s="12" t="s">
        <v>71</v>
      </c>
      <c r="B109" s="88" t="s">
        <v>67</v>
      </c>
      <c r="C109" s="89"/>
      <c r="D109" s="4"/>
      <c r="E109" s="53"/>
      <c r="F109" s="53"/>
      <c r="G109" s="2"/>
      <c r="H109" s="36" t="e">
        <f t="shared" si="8"/>
        <v>#DIV/0!</v>
      </c>
    </row>
    <row r="110" spans="1:8" ht="21.75" customHeight="1" x14ac:dyDescent="0.25">
      <c r="A110" s="12" t="s">
        <v>74</v>
      </c>
      <c r="B110" s="88" t="s">
        <v>65</v>
      </c>
      <c r="C110" s="89"/>
      <c r="D110" s="4"/>
      <c r="E110" s="53"/>
      <c r="F110" s="53"/>
      <c r="G110" s="2"/>
      <c r="H110" s="36" t="e">
        <f t="shared" si="8"/>
        <v>#DIV/0!</v>
      </c>
    </row>
    <row r="111" spans="1:8" ht="21.75" customHeight="1" x14ac:dyDescent="0.25">
      <c r="A111" s="12" t="s">
        <v>75</v>
      </c>
      <c r="B111" s="88" t="s">
        <v>66</v>
      </c>
      <c r="C111" s="89"/>
      <c r="D111" s="4"/>
      <c r="E111" s="53"/>
      <c r="F111" s="53"/>
      <c r="G111" s="2"/>
      <c r="H111" s="36" t="e">
        <f t="shared" si="8"/>
        <v>#DIV/0!</v>
      </c>
    </row>
  </sheetData>
  <mergeCells count="98">
    <mergeCell ref="B50:C50"/>
    <mergeCell ref="B52:C52"/>
    <mergeCell ref="B36:C36"/>
    <mergeCell ref="B45:C45"/>
    <mergeCell ref="B46:C46"/>
    <mergeCell ref="B47:C47"/>
    <mergeCell ref="B48:C48"/>
    <mergeCell ref="B49:C49"/>
    <mergeCell ref="B62:C62"/>
    <mergeCell ref="B63:C63"/>
    <mergeCell ref="B53:C53"/>
    <mergeCell ref="B54:C54"/>
    <mergeCell ref="B55:C55"/>
    <mergeCell ref="B56:C56"/>
    <mergeCell ref="B57:C57"/>
    <mergeCell ref="B58:C58"/>
    <mergeCell ref="B59:C59"/>
    <mergeCell ref="B60:C60"/>
    <mergeCell ref="B61:C61"/>
    <mergeCell ref="B19:C19"/>
    <mergeCell ref="B20:C20"/>
    <mergeCell ref="B21:C21"/>
    <mergeCell ref="B22:C22"/>
    <mergeCell ref="B23:C23"/>
    <mergeCell ref="B111:C111"/>
    <mergeCell ref="B39:C39"/>
    <mergeCell ref="B40:C40"/>
    <mergeCell ref="B41:C41"/>
    <mergeCell ref="B76:C76"/>
    <mergeCell ref="B77:C77"/>
    <mergeCell ref="B78:C78"/>
    <mergeCell ref="B79:C79"/>
    <mergeCell ref="B80:C80"/>
    <mergeCell ref="B81:C81"/>
    <mergeCell ref="B82:C82"/>
    <mergeCell ref="B67:C67"/>
    <mergeCell ref="B68:C68"/>
    <mergeCell ref="B69:C69"/>
    <mergeCell ref="B71:C71"/>
    <mergeCell ref="B72:C72"/>
    <mergeCell ref="B64:C64"/>
    <mergeCell ref="B65:C65"/>
    <mergeCell ref="B66:C66"/>
    <mergeCell ref="B102:C102"/>
    <mergeCell ref="B103:C103"/>
    <mergeCell ref="B100:C100"/>
    <mergeCell ref="B88:C88"/>
    <mergeCell ref="B89:C89"/>
    <mergeCell ref="B90:C90"/>
    <mergeCell ref="B91:C91"/>
    <mergeCell ref="B92:C92"/>
    <mergeCell ref="B99:C99"/>
    <mergeCell ref="B93:C93"/>
    <mergeCell ref="B94:C94"/>
    <mergeCell ref="B95:C95"/>
    <mergeCell ref="B96:C96"/>
    <mergeCell ref="B108:C108"/>
    <mergeCell ref="B70:C70"/>
    <mergeCell ref="B109:C109"/>
    <mergeCell ref="B110:C110"/>
    <mergeCell ref="B73:C73"/>
    <mergeCell ref="B74:C74"/>
    <mergeCell ref="B75:C75"/>
    <mergeCell ref="B104:C104"/>
    <mergeCell ref="B105:C105"/>
    <mergeCell ref="B106:C106"/>
    <mergeCell ref="B107:C107"/>
    <mergeCell ref="B97:C97"/>
    <mergeCell ref="B98:C98"/>
    <mergeCell ref="A4:G4"/>
    <mergeCell ref="A2:G2"/>
    <mergeCell ref="B6:G6"/>
    <mergeCell ref="B17:C17"/>
    <mergeCell ref="B11:C11"/>
    <mergeCell ref="B12:C12"/>
    <mergeCell ref="B16:C16"/>
    <mergeCell ref="B14:C14"/>
    <mergeCell ref="B87:C87"/>
    <mergeCell ref="B29:C29"/>
    <mergeCell ref="B25:C25"/>
    <mergeCell ref="B26:C26"/>
    <mergeCell ref="B27:C27"/>
    <mergeCell ref="B28:C28"/>
    <mergeCell ref="B86:C86"/>
    <mergeCell ref="B44:C44"/>
    <mergeCell ref="A84:C84"/>
    <mergeCell ref="B30:C30"/>
    <mergeCell ref="B31:C31"/>
    <mergeCell ref="B32:C32"/>
    <mergeCell ref="B33:C33"/>
    <mergeCell ref="B34:C34"/>
    <mergeCell ref="B35:C35"/>
    <mergeCell ref="B51:C51"/>
    <mergeCell ref="B24:C24"/>
    <mergeCell ref="B37:C37"/>
    <mergeCell ref="B38:C38"/>
    <mergeCell ref="B42:C42"/>
    <mergeCell ref="B43:C43"/>
  </mergeCells>
  <pageMargins left="1.0900000000000001" right="0.23622047244094491" top="0.62" bottom="0.61" header="0.31496062992125984" footer="0.31496062992125984"/>
  <pageSetup paperSize="9" scale="9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Phiếu điều tra</vt:lpstr>
      <vt:lpstr>'Phiếu điều 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Administrator</cp:lastModifiedBy>
  <cp:lastPrinted>2022-05-20T03:34:42Z</cp:lastPrinted>
  <dcterms:created xsi:type="dcterms:W3CDTF">2018-03-21T02:59:06Z</dcterms:created>
  <dcterms:modified xsi:type="dcterms:W3CDTF">2022-06-17T03:23:02Z</dcterms:modified>
</cp:coreProperties>
</file>